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E:\HD RECUPERADO JORIO\FEDERAÇÃO\2FEBAPB\CAMPEONATO PARAIBANO DE BADMINTON 2026\FICHAS INSCRIÇÕES\"/>
    </mc:Choice>
  </mc:AlternateContent>
  <bookViews>
    <workbookView xWindow="0" yWindow="0" windowWidth="21600" windowHeight="9885"/>
  </bookViews>
  <sheets>
    <sheet name="SIMPLES" sheetId="4" r:id="rId1"/>
    <sheet name="DUPLAS" sheetId="3" r:id="rId2"/>
    <sheet name="Tabelas" sheetId="5" state="hidden" r:id="rId3"/>
  </sheets>
  <definedNames>
    <definedName name="_xlnm.Print_Area" localSheetId="1">DUPLAS!$A$1:$Q$69</definedName>
    <definedName name="_xlnm.Print_Area" localSheetId="0">SIMPLES!$B$1:$N$63</definedName>
    <definedName name="Tab_Idades">OFFSET(Tabelas!$A$2,,,COUNTA(Tabelas!$A:$A),2)</definedName>
  </definedNames>
  <calcPr calcId="152511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1" i="3" l="1"/>
  <c r="N14" i="4"/>
  <c r="Q14" i="3" l="1"/>
  <c r="Q15" i="3"/>
  <c r="Q16" i="3"/>
  <c r="Q17" i="3"/>
  <c r="Q18" i="3"/>
  <c r="Q19" i="3"/>
  <c r="Q20" i="3"/>
  <c r="Q21" i="3"/>
  <c r="Q22" i="3"/>
  <c r="Q23" i="3"/>
  <c r="Q24" i="3"/>
  <c r="Q25" i="3"/>
  <c r="Q26" i="3"/>
  <c r="Q27" i="3"/>
  <c r="Q28" i="3"/>
  <c r="Q29" i="3"/>
  <c r="Q30" i="3"/>
  <c r="Q31" i="3"/>
  <c r="Q32" i="3"/>
  <c r="Q33" i="3"/>
  <c r="Q34" i="3"/>
  <c r="Q35" i="3"/>
  <c r="Q36" i="3"/>
  <c r="Q37" i="3"/>
  <c r="Q38" i="3"/>
  <c r="Q39" i="3"/>
  <c r="Q40" i="3"/>
  <c r="Q41" i="3"/>
  <c r="Q42" i="3"/>
  <c r="Q43" i="3"/>
  <c r="Q44" i="3"/>
  <c r="Q45" i="3"/>
  <c r="Q46" i="3"/>
  <c r="Q47" i="3"/>
  <c r="Q48" i="3"/>
  <c r="Q49" i="3"/>
  <c r="Q50" i="3"/>
  <c r="Q52" i="3"/>
  <c r="Q53" i="3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15" i="4"/>
  <c r="N16" i="4"/>
  <c r="F5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10" i="3"/>
  <c r="F49" i="3"/>
  <c r="F48" i="3"/>
  <c r="F47" i="3"/>
  <c r="F46" i="3"/>
  <c r="F45" i="3"/>
  <c r="F44" i="3"/>
  <c r="F43" i="3"/>
  <c r="F42" i="3"/>
  <c r="F41" i="3"/>
  <c r="F40" i="3"/>
  <c r="F39" i="3"/>
  <c r="F38" i="3"/>
  <c r="F37" i="3"/>
  <c r="F36" i="3"/>
  <c r="F35" i="3"/>
  <c r="F34" i="3"/>
  <c r="F33" i="3"/>
  <c r="F32" i="3"/>
  <c r="F31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0" i="3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G13" i="4"/>
  <c r="G11" i="4"/>
  <c r="G12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10" i="4"/>
  <c r="H15" i="4"/>
  <c r="F10" i="4"/>
  <c r="H14" i="3" l="1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O54" i="3"/>
  <c r="N54" i="3"/>
  <c r="M54" i="3"/>
  <c r="L54" i="3"/>
  <c r="K54" i="3"/>
  <c r="J54" i="3"/>
  <c r="I41" i="3" l="1"/>
  <c r="I45" i="3"/>
  <c r="P61" i="3"/>
  <c r="X53" i="3"/>
  <c r="I53" i="3" s="1"/>
  <c r="X52" i="3"/>
  <c r="I52" i="3" s="1"/>
  <c r="X51" i="3"/>
  <c r="I51" i="3" s="1"/>
  <c r="Q51" i="3" s="1"/>
  <c r="X50" i="3"/>
  <c r="I50" i="3" s="1"/>
  <c r="X49" i="3"/>
  <c r="I49" i="3" s="1"/>
  <c r="X48" i="3"/>
  <c r="I48" i="3" s="1"/>
  <c r="X47" i="3"/>
  <c r="I47" i="3" s="1"/>
  <c r="X46" i="3"/>
  <c r="I46" i="3" s="1"/>
  <c r="X45" i="3"/>
  <c r="X44" i="3"/>
  <c r="I44" i="3" s="1"/>
  <c r="X43" i="3"/>
  <c r="I43" i="3" s="1"/>
  <c r="X42" i="3"/>
  <c r="I42" i="3" s="1"/>
  <c r="X41" i="3"/>
  <c r="X40" i="3"/>
  <c r="I40" i="3" s="1"/>
  <c r="X39" i="3"/>
  <c r="I39" i="3" s="1"/>
  <c r="X38" i="3"/>
  <c r="I38" i="3" s="1"/>
  <c r="X37" i="3"/>
  <c r="I37" i="3" s="1"/>
  <c r="X36" i="3"/>
  <c r="I36" i="3" s="1"/>
  <c r="X35" i="3"/>
  <c r="I35" i="3" s="1"/>
  <c r="X34" i="3"/>
  <c r="I34" i="3" s="1"/>
  <c r="X33" i="3"/>
  <c r="I33" i="3" s="1"/>
  <c r="X32" i="3"/>
  <c r="I32" i="3" s="1"/>
  <c r="X31" i="3"/>
  <c r="I31" i="3" s="1"/>
  <c r="X30" i="3"/>
  <c r="I30" i="3" s="1"/>
  <c r="X29" i="3"/>
  <c r="I29" i="3" s="1"/>
  <c r="X28" i="3"/>
  <c r="I28" i="3" s="1"/>
  <c r="X27" i="3"/>
  <c r="I27" i="3" s="1"/>
  <c r="X26" i="3"/>
  <c r="I26" i="3" s="1"/>
  <c r="X25" i="3"/>
  <c r="I25" i="3" s="1"/>
  <c r="X24" i="3"/>
  <c r="I24" i="3" s="1"/>
  <c r="X23" i="3"/>
  <c r="I23" i="3" s="1"/>
  <c r="X22" i="3"/>
  <c r="I22" i="3" s="1"/>
  <c r="X21" i="3"/>
  <c r="I21" i="3" s="1"/>
  <c r="X20" i="3"/>
  <c r="I20" i="3" s="1"/>
  <c r="X19" i="3"/>
  <c r="I19" i="3" s="1"/>
  <c r="X18" i="3"/>
  <c r="I18" i="3" s="1"/>
  <c r="X17" i="3"/>
  <c r="I17" i="3" s="1"/>
  <c r="X16" i="3"/>
  <c r="I16" i="3" s="1"/>
  <c r="X15" i="3"/>
  <c r="I15" i="3" s="1"/>
  <c r="X14" i="3"/>
  <c r="I14" i="3" s="1"/>
  <c r="X13" i="3"/>
  <c r="I13" i="3" s="1"/>
  <c r="Q13" i="3" s="1"/>
  <c r="X12" i="3"/>
  <c r="I12" i="3" s="1"/>
  <c r="Q12" i="3" s="1"/>
  <c r="X11" i="3"/>
  <c r="I11" i="3" s="1"/>
  <c r="X10" i="3"/>
  <c r="I10" i="3" s="1"/>
  <c r="W53" i="3"/>
  <c r="W52" i="3"/>
  <c r="W51" i="3"/>
  <c r="W49" i="3"/>
  <c r="W48" i="3"/>
  <c r="W47" i="3"/>
  <c r="W46" i="3"/>
  <c r="W45" i="3"/>
  <c r="W44" i="3"/>
  <c r="W43" i="3"/>
  <c r="W42" i="3"/>
  <c r="W41" i="3"/>
  <c r="W50" i="3"/>
  <c r="W40" i="3"/>
  <c r="W39" i="3"/>
  <c r="W38" i="3"/>
  <c r="W37" i="3"/>
  <c r="W36" i="3"/>
  <c r="W35" i="3"/>
  <c r="W34" i="3"/>
  <c r="W33" i="3"/>
  <c r="W32" i="3"/>
  <c r="W31" i="3"/>
  <c r="W30" i="3"/>
  <c r="W29" i="3"/>
  <c r="W28" i="3"/>
  <c r="W27" i="3"/>
  <c r="W26" i="3"/>
  <c r="W25" i="3"/>
  <c r="W24" i="3"/>
  <c r="W23" i="3"/>
  <c r="W22" i="3"/>
  <c r="W21" i="3"/>
  <c r="W20" i="3"/>
  <c r="W19" i="3"/>
  <c r="W18" i="3"/>
  <c r="W17" i="3"/>
  <c r="W16" i="3"/>
  <c r="W15" i="3"/>
  <c r="W14" i="3"/>
  <c r="W13" i="3"/>
  <c r="H13" i="3" s="1"/>
  <c r="W12" i="3"/>
  <c r="H12" i="3" s="1"/>
  <c r="W11" i="3"/>
  <c r="H11" i="3" s="1"/>
  <c r="W10" i="3"/>
  <c r="H10" i="3" s="1"/>
  <c r="Y51" i="3"/>
  <c r="Y52" i="3"/>
  <c r="Y53" i="3"/>
  <c r="Y11" i="3"/>
  <c r="Y10" i="3"/>
  <c r="Y12" i="3"/>
  <c r="Y50" i="3"/>
  <c r="Y49" i="3"/>
  <c r="Y48" i="3"/>
  <c r="Y47" i="3"/>
  <c r="Y46" i="3"/>
  <c r="Y45" i="3"/>
  <c r="Y44" i="3"/>
  <c r="Y43" i="3"/>
  <c r="Y42" i="3"/>
  <c r="Y41" i="3"/>
  <c r="Y40" i="3"/>
  <c r="Y39" i="3"/>
  <c r="Y38" i="3"/>
  <c r="Y37" i="3"/>
  <c r="Y36" i="3"/>
  <c r="Y35" i="3"/>
  <c r="Y34" i="3"/>
  <c r="Y33" i="3"/>
  <c r="Y32" i="3"/>
  <c r="Y31" i="3"/>
  <c r="Y30" i="3"/>
  <c r="Y29" i="3"/>
  <c r="Y28" i="3"/>
  <c r="Y27" i="3"/>
  <c r="Y26" i="3"/>
  <c r="Y25" i="3"/>
  <c r="Y24" i="3"/>
  <c r="Y23" i="3"/>
  <c r="Y22" i="3"/>
  <c r="Y21" i="3"/>
  <c r="Y20" i="3"/>
  <c r="Y19" i="3"/>
  <c r="Y18" i="3"/>
  <c r="Y17" i="3"/>
  <c r="Y16" i="3"/>
  <c r="Y15" i="3"/>
  <c r="Y14" i="3"/>
  <c r="Y13" i="3"/>
  <c r="Y49" i="4"/>
  <c r="X49" i="4"/>
  <c r="W49" i="4"/>
  <c r="Y48" i="4"/>
  <c r="X48" i="4"/>
  <c r="W48" i="4"/>
  <c r="Y47" i="4"/>
  <c r="X47" i="4"/>
  <c r="W47" i="4"/>
  <c r="Y46" i="4"/>
  <c r="X46" i="4"/>
  <c r="W46" i="4"/>
  <c r="Y45" i="4"/>
  <c r="X45" i="4"/>
  <c r="W45" i="4"/>
  <c r="Y44" i="4"/>
  <c r="X44" i="4"/>
  <c r="W44" i="4"/>
  <c r="Y43" i="4"/>
  <c r="X43" i="4"/>
  <c r="W43" i="4"/>
  <c r="Y42" i="4"/>
  <c r="X42" i="4"/>
  <c r="W42" i="4"/>
  <c r="Y41" i="4"/>
  <c r="X41" i="4"/>
  <c r="W41" i="4"/>
  <c r="Y40" i="4"/>
  <c r="X40" i="4"/>
  <c r="W40" i="4"/>
  <c r="Y39" i="4"/>
  <c r="X39" i="4"/>
  <c r="W39" i="4"/>
  <c r="Y38" i="4"/>
  <c r="X38" i="4"/>
  <c r="W38" i="4"/>
  <c r="Y37" i="4"/>
  <c r="X37" i="4"/>
  <c r="W37" i="4"/>
  <c r="Y36" i="4"/>
  <c r="X36" i="4"/>
  <c r="W36" i="4"/>
  <c r="Y35" i="4"/>
  <c r="X35" i="4"/>
  <c r="W35" i="4"/>
  <c r="Y34" i="4"/>
  <c r="X34" i="4"/>
  <c r="W34" i="4"/>
  <c r="Y33" i="4"/>
  <c r="X33" i="4"/>
  <c r="W33" i="4"/>
  <c r="Y32" i="4"/>
  <c r="X32" i="4"/>
  <c r="W32" i="4"/>
  <c r="Y31" i="4"/>
  <c r="X31" i="4"/>
  <c r="W31" i="4"/>
  <c r="Y30" i="4"/>
  <c r="X30" i="4"/>
  <c r="W30" i="4"/>
  <c r="Y29" i="4"/>
  <c r="X29" i="4"/>
  <c r="W29" i="4"/>
  <c r="Y28" i="4"/>
  <c r="X28" i="4"/>
  <c r="W28" i="4"/>
  <c r="Y27" i="4"/>
  <c r="X27" i="4"/>
  <c r="W27" i="4"/>
  <c r="Y26" i="4"/>
  <c r="X26" i="4"/>
  <c r="W26" i="4"/>
  <c r="Y25" i="4"/>
  <c r="X25" i="4"/>
  <c r="W25" i="4"/>
  <c r="Y24" i="4"/>
  <c r="X24" i="4"/>
  <c r="W24" i="4"/>
  <c r="Y23" i="4"/>
  <c r="X23" i="4"/>
  <c r="W23" i="4"/>
  <c r="Y22" i="4"/>
  <c r="X22" i="4"/>
  <c r="W22" i="4"/>
  <c r="Y21" i="4"/>
  <c r="X21" i="4"/>
  <c r="W21" i="4"/>
  <c r="Y20" i="4"/>
  <c r="X20" i="4"/>
  <c r="W20" i="4"/>
  <c r="Y19" i="4"/>
  <c r="X19" i="4"/>
  <c r="W19" i="4"/>
  <c r="Y18" i="4"/>
  <c r="X18" i="4"/>
  <c r="W18" i="4"/>
  <c r="Y17" i="4"/>
  <c r="X17" i="4"/>
  <c r="W17" i="4"/>
  <c r="Y16" i="4"/>
  <c r="X16" i="4"/>
  <c r="W16" i="4"/>
  <c r="Y15" i="4"/>
  <c r="X15" i="4"/>
  <c r="W15" i="4"/>
  <c r="Y14" i="4"/>
  <c r="X14" i="4"/>
  <c r="W14" i="4"/>
  <c r="H14" i="4" s="1"/>
  <c r="Y13" i="4"/>
  <c r="X13" i="4"/>
  <c r="W13" i="4"/>
  <c r="H13" i="4" s="1"/>
  <c r="Y12" i="4"/>
  <c r="X12" i="4"/>
  <c r="W12" i="4"/>
  <c r="H12" i="4" s="1"/>
  <c r="Y11" i="4"/>
  <c r="X11" i="4"/>
  <c r="W11" i="4"/>
  <c r="H11" i="4" s="1"/>
  <c r="Y10" i="4"/>
  <c r="X10" i="4"/>
  <c r="W10" i="4"/>
  <c r="H10" i="4" s="1"/>
  <c r="N11" i="4" l="1"/>
  <c r="Q11" i="3"/>
  <c r="Q10" i="3"/>
  <c r="H54" i="3"/>
  <c r="I54" i="3"/>
  <c r="I12" i="4"/>
  <c r="N12" i="4" s="1"/>
  <c r="I11" i="4"/>
  <c r="I13" i="4"/>
  <c r="N13" i="4" s="1"/>
  <c r="I10" i="4"/>
  <c r="N10" i="4" s="1"/>
  <c r="I18" i="4" l="1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N48" i="4" s="1"/>
  <c r="I49" i="4"/>
  <c r="N49" i="4" s="1"/>
  <c r="I15" i="4"/>
  <c r="I16" i="4"/>
  <c r="I17" i="4"/>
  <c r="I14" i="4"/>
  <c r="I60" i="4"/>
  <c r="I65" i="3"/>
  <c r="J50" i="4"/>
  <c r="M57" i="4" s="1"/>
  <c r="K50" i="4" l="1"/>
  <c r="L50" i="4" l="1"/>
  <c r="M58" i="4" s="1"/>
  <c r="P62" i="3" l="1"/>
  <c r="I50" i="4" l="1"/>
  <c r="H50" i="4" l="1"/>
  <c r="N50" i="4" l="1"/>
  <c r="G51" i="4" s="1"/>
  <c r="Q54" i="3" l="1"/>
  <c r="Q55" i="3" s="1"/>
  <c r="I51" i="4" s="1"/>
  <c r="N51" i="4" s="1"/>
</calcChain>
</file>

<file path=xl/sharedStrings.xml><?xml version="1.0" encoding="utf-8"?>
<sst xmlns="http://schemas.openxmlformats.org/spreadsheetml/2006/main" count="923" uniqueCount="104">
  <si>
    <t xml:space="preserve">DIRIGENTE (S): </t>
  </si>
  <si>
    <t>JOVEM</t>
  </si>
  <si>
    <t>ANOS</t>
  </si>
  <si>
    <t>ANO</t>
  </si>
  <si>
    <t>BASE</t>
  </si>
  <si>
    <t>TOTAL A PAGAR:  &gt;&gt;&gt;&gt;&gt;&gt;&gt;&gt;&gt;&gt;&gt;</t>
  </si>
  <si>
    <t>SENHA</t>
  </si>
  <si>
    <t xml:space="preserve">CLUBE:  </t>
  </si>
  <si>
    <t>VALOR A PAGAR POR ATLETA</t>
  </si>
  <si>
    <t>DATA NASCIMENTO</t>
  </si>
  <si>
    <t>MODALIDADES</t>
  </si>
  <si>
    <t>CATEGORIA</t>
  </si>
  <si>
    <t>DUPLAS</t>
  </si>
  <si>
    <t xml:space="preserve"> ADULTO</t>
  </si>
  <si>
    <t>SIMPLES</t>
  </si>
  <si>
    <t>ADULTO</t>
  </si>
  <si>
    <t>ADU LTO</t>
  </si>
  <si>
    <t>D M</t>
  </si>
  <si>
    <t>SUB 13</t>
  </si>
  <si>
    <t>SUB 11</t>
  </si>
  <si>
    <t>SUB 23</t>
  </si>
  <si>
    <t>SENIOR</t>
  </si>
  <si>
    <t>SUB 15</t>
  </si>
  <si>
    <t>SUB 17</t>
  </si>
  <si>
    <t>SUB 19</t>
  </si>
  <si>
    <t>ESTA PLANILHA ESTÁ TRAVADA PARA SÓ PERMITIR INCLUIR OS DADOS PERMITIDOS E AGILIZAR O PROCESSO. NO CAMPO "NOME " ESCREVER O NOME E O CLUBE,  PARA AGILIZAR A CONFEÇÃO DO CAMPEONATO PELO  SOFT TOURNAMENT. SEMPRE DE PREFERÊNCIA USAR LETRAS MAIUSCULAS NO TECLALDO. PODE CORRIGIR QUANTAS VÊZES FOR NECESSÁRIO, CONFORME CARTA CONVITE, SEMPRE CONFERIR OS DADOS ENVIADOS PARA A FEDERAÇÃO  QUE NÃO SE RESPONSABIIZARÁ POR DADOS INSERIDOS ERRADOS E OU FALTA DELES, PODENDO O ATELTA FICAR INELEGÍVEL PARA A SUA CATEGORIA. VISTO QUE FOI ASSINADO PELO DIRIGENTE E TÉCNICO SE REPONSABILISANDO PELAS INFORMAÇÕES.</t>
  </si>
  <si>
    <t>*PRINCIPAL*</t>
  </si>
  <si>
    <t>MASTER</t>
  </si>
  <si>
    <t>VETERANO</t>
  </si>
  <si>
    <t>TAB IDADES</t>
  </si>
  <si>
    <t>PRINCIPAL</t>
  </si>
  <si>
    <t xml:space="preserve">SUB 13 </t>
  </si>
  <si>
    <t>JOVEM &lt;= 18 ANOS</t>
  </si>
  <si>
    <t>ADULTO&gt;18 ANOS</t>
  </si>
  <si>
    <t>SUBIR</t>
  </si>
  <si>
    <t>TABELAS</t>
  </si>
  <si>
    <t>PROCV(F10;A100:B110;2;1)</t>
  </si>
  <si>
    <t>CONCATENAR("*** ***(";SoletreNumero(J51);")";;Q8)</t>
  </si>
  <si>
    <t>QUANTIDADE  ATLETAS  REMANEJADOS&gt;&gt;&gt;&gt;</t>
  </si>
  <si>
    <t>NÚMERO DE DUPLAS   INSCRITAS: &gt;&gt;&gt;&gt;&gt;&gt;&gt;&gt;</t>
  </si>
  <si>
    <t>QUANTIDADE ATLETAS REMANEJADOS &gt;&gt;&gt;&gt;</t>
  </si>
  <si>
    <t>NÚMERO  DE ATLETAS INSCRITOS: &gt;&gt;&gt;&gt;&gt;&gt;&gt;</t>
  </si>
  <si>
    <t>Erro data</t>
  </si>
  <si>
    <t>***</t>
  </si>
  <si>
    <t>CASO QUEIRA DIGITAR ALGUMA OBSERVAÇÃO:</t>
  </si>
  <si>
    <t>0897838000145</t>
  </si>
  <si>
    <t>PIX DA FEDERAÇÃO</t>
  </si>
  <si>
    <t xml:space="preserve">CIDADE: </t>
  </si>
  <si>
    <t>FICHA DE INSCRIÇÃO NAS SIMPLES - CAMPEONATO PARAIBANO DE BADMINTON - V.2026</t>
  </si>
  <si>
    <t>FEDERAÇÃO DE BADMINTON DO ESTADO DA PARAIBA - FEBAPB</t>
  </si>
  <si>
    <t>TOTAL A PAGAR: &gt;&gt;&gt;&gt;&gt;&gt;&gt;&gt;&gt;&gt;&gt;</t>
  </si>
  <si>
    <t>FICHA DE INSCRIÇÃO NAS DUPLAS - CAMPEONATO PARAIBANO DE BADMINTON - V.2026</t>
  </si>
  <si>
    <t>D F</t>
  </si>
  <si>
    <t>D X</t>
  </si>
  <si>
    <r>
      <t xml:space="preserve">ENCAMINHAR INSCRIÇÃO PARA O E-MAIL: </t>
    </r>
    <r>
      <rPr>
        <b/>
        <sz val="12"/>
        <color rgb="FF0000FF"/>
        <rFont val="Calibri"/>
        <family val="2"/>
      </rPr>
      <t>paraibano@febapb.com.br</t>
    </r>
  </si>
  <si>
    <t>BRASDADOS (83) 98816-0977</t>
  </si>
  <si>
    <t>LOCAL E DATA</t>
  </si>
  <si>
    <t xml:space="preserve">TÉCNICO (S): </t>
  </si>
  <si>
    <t>SL3</t>
  </si>
  <si>
    <t>SL4</t>
  </si>
  <si>
    <t>WH1</t>
  </si>
  <si>
    <t>WH2</t>
  </si>
  <si>
    <t>SI</t>
  </si>
  <si>
    <t>SU5</t>
  </si>
  <si>
    <t>SH6</t>
  </si>
  <si>
    <t>SD</t>
  </si>
  <si>
    <t>SUB-23</t>
  </si>
  <si>
    <t>CLASSE</t>
  </si>
  <si>
    <t>MUDAR</t>
  </si>
  <si>
    <t xml:space="preserve">CLUBE: </t>
  </si>
  <si>
    <t>DADOS  DOS  PARA  ATLETAS</t>
  </si>
  <si>
    <t>NOME DO PARA ATLETA</t>
  </si>
  <si>
    <t>VALOR A PAGAR POR PARA ATLETA</t>
  </si>
  <si>
    <t>1 A 9</t>
  </si>
  <si>
    <t>OPÇOES CATEGORIA</t>
  </si>
  <si>
    <t xml:space="preserve"> </t>
  </si>
  <si>
    <t>CAMPOS PRENCHIMENTO: CLUBE,  NOME, DT NASC, DUPLA, SIMPLES, CATEGORIA (1-9)L LOCAL, OBS, TECNICO, DIRIGENTE,</t>
  </si>
  <si>
    <t>NA COLUNA (G), ESTÁ SENDO CALCULADO PELA DATA DE NASCIMENTO E O ANO BASE ATUAL 02/01/XXXX), QUE CALCULA QUANTOS ANOS TEM E JÁ INFORMA A CATEGORIA DO ATLETA AUTOMATAICAMENTE. CONFORME A CONFEDERAÇÃO. PARA OS ATLETAS CATEGORIA "PRINCIPAL" DEVERÁ INSERIR OS DADOS COM  DATA DE NASCIMENTO = "02/01/1900".</t>
  </si>
  <si>
    <t>DADOS DOS PARA ATLETAS</t>
  </si>
  <si>
    <t>NOME DOS PARA ATLETAS</t>
  </si>
  <si>
    <t>SU6</t>
  </si>
  <si>
    <t>SU4</t>
  </si>
  <si>
    <t>SH5</t>
  </si>
  <si>
    <t>SUB-22</t>
  </si>
  <si>
    <r>
      <t xml:space="preserve">FICHA DE INSCRIÇÃO PARABADMINTON -  ATLETAS FILIADOS - </t>
    </r>
    <r>
      <rPr>
        <b/>
        <sz val="16"/>
        <rFont val="Calibri"/>
        <family val="2"/>
        <scheme val="minor"/>
      </rPr>
      <t>SIMPLES</t>
    </r>
  </si>
  <si>
    <t>JOSE COSTA PAIVA</t>
  </si>
  <si>
    <t>MARIA BERNARDETE LIMA</t>
  </si>
  <si>
    <t>FERNANDO LIRA</t>
  </si>
  <si>
    <t>WILSON SEGUNDO</t>
  </si>
  <si>
    <r>
      <t xml:space="preserve">FICHA DE INSCRIÇÃO PARABADMINTON -  ATLETAS FILIADOS - </t>
    </r>
    <r>
      <rPr>
        <b/>
        <sz val="16"/>
        <rFont val="Calibri"/>
        <family val="2"/>
        <scheme val="minor"/>
      </rPr>
      <t>DUPLAS</t>
    </r>
  </si>
  <si>
    <t>JOSÉ COSTA PAIVA</t>
  </si>
  <si>
    <t>SÉRGIO PAIVA NETO COSTA</t>
  </si>
  <si>
    <t>08978380000145</t>
  </si>
  <si>
    <t>JOAO PESSOA, PB</t>
  </si>
  <si>
    <t>TOTAL</t>
  </si>
  <si>
    <t>ADULTO&gt; 18 ANOS</t>
  </si>
  <si>
    <t>LOCAL   E   DATA</t>
  </si>
  <si>
    <t>DIGITAR OS NOMES SEMPRE EM LETRAS MAIÚSCULAS</t>
  </si>
  <si>
    <t>EM 01 DE JANEIRO DE 2026</t>
  </si>
  <si>
    <t>PARA   SIMPLES</t>
  </si>
  <si>
    <t>PARA  SIMPLES</t>
  </si>
  <si>
    <t>PARA  DUPLAS</t>
  </si>
  <si>
    <t>PARA DUPLAS</t>
  </si>
  <si>
    <t>CIDADE: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</si>
</sst>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6" formatCode="&quot;R$&quot;\ #,##0;[Red]\-&quot;R$&quot;\ #,##0"/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_(* #,##0.00_);_(* \(#,##0.00\);_(* &quot;-&quot;??_);_(@_)"/>
    <numFmt numFmtId="165" formatCode="#,##0.0"/>
    <numFmt numFmtId="166" formatCode="&quot;R$&quot;\ #,##0"/>
    <numFmt numFmtId="167" formatCode="[$-F800]dddd\,\ mmmm\ dd\,\ yyyy"/>
    <numFmt numFmtId="168" formatCode="&quot;R$&quot;\ #,##0.00"/>
    <numFmt numFmtId="169" formatCode="&quot;R$&quot;\ #,##0.00;[Red]&quot;R$&quot;\ #,##0.00"/>
  </numFmts>
  <fonts count="40">
    <font>
      <sz val="10"/>
      <name val="Arial"/>
    </font>
    <font>
      <sz val="10"/>
      <name val="Arial"/>
      <family val="2"/>
    </font>
    <font>
      <u/>
      <sz val="7.5"/>
      <color indexed="12"/>
      <name val="Arial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0"/>
      <color theme="0"/>
      <name val="Arial"/>
      <family val="2"/>
    </font>
    <font>
      <sz val="14"/>
      <name val="Calibri"/>
      <family val="2"/>
      <scheme val="minor"/>
    </font>
    <font>
      <sz val="10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8"/>
      <name val="Arial"/>
      <family val="2"/>
    </font>
    <font>
      <b/>
      <sz val="14"/>
      <color rgb="FFFF0000"/>
      <name val="Calibri"/>
      <family val="2"/>
      <scheme val="minor"/>
    </font>
    <font>
      <b/>
      <sz val="10"/>
      <name val="Arial"/>
      <family val="2"/>
    </font>
    <font>
      <b/>
      <sz val="20"/>
      <name val="Calibri"/>
      <family val="2"/>
      <scheme val="minor"/>
    </font>
    <font>
      <sz val="14"/>
      <color theme="0"/>
      <name val="Calibri"/>
      <family val="2"/>
      <scheme val="minor"/>
    </font>
    <font>
      <sz val="9"/>
      <name val="Arial"/>
      <family val="2"/>
    </font>
    <font>
      <b/>
      <sz val="18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b/>
      <sz val="13"/>
      <color rgb="FF0000FF"/>
      <name val="Calibri"/>
      <family val="2"/>
      <scheme val="minor"/>
    </font>
    <font>
      <b/>
      <sz val="12"/>
      <name val="Calibri"/>
      <family val="2"/>
    </font>
    <font>
      <b/>
      <sz val="12"/>
      <color rgb="FF0000FF"/>
      <name val="Calibri"/>
      <family val="2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2"/>
      <name val="Aptos"/>
      <family val="2"/>
    </font>
    <font>
      <b/>
      <sz val="10"/>
      <color rgb="FF0000FF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66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4FD1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4FFFF0"/>
        <bgColor indexed="64"/>
      </patternFill>
    </fill>
    <fill>
      <patternFill patternType="solid">
        <fgColor rgb="FF99FF99"/>
        <bgColor indexed="64"/>
      </patternFill>
    </fill>
  </fills>
  <borders count="3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/>
      <diagonal style="medium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medium">
        <color indexed="64"/>
      </bottom>
      <diagonal style="medium">
        <color indexed="64"/>
      </diagonal>
    </border>
    <border diagonalUp="1" diagonalDown="1">
      <left/>
      <right/>
      <top/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 diagonalUp="1" diagonalDown="1">
      <left/>
      <right/>
      <top style="thin">
        <color indexed="64"/>
      </top>
      <bottom/>
      <diagonal style="thin">
        <color indexed="64"/>
      </diagonal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44" fontId="30" fillId="0" borderId="0" applyFont="0" applyFill="0" applyBorder="0" applyAlignment="0" applyProtection="0"/>
  </cellStyleXfs>
  <cellXfs count="441">
    <xf numFmtId="0" fontId="0" fillId="0" borderId="0" xfId="0"/>
    <xf numFmtId="0" fontId="13" fillId="7" borderId="0" xfId="0" applyNumberFormat="1" applyFont="1" applyFill="1" applyAlignment="1">
      <alignment horizontal="center"/>
    </xf>
    <xf numFmtId="0" fontId="0" fillId="0" borderId="0" xfId="0" applyNumberFormat="1"/>
    <xf numFmtId="0" fontId="0" fillId="0" borderId="0" xfId="0" applyNumberFormat="1" applyAlignment="1">
      <alignment horizontal="center"/>
    </xf>
    <xf numFmtId="0" fontId="3" fillId="0" borderId="0" xfId="0" applyNumberFormat="1" applyFont="1" applyAlignment="1">
      <alignment horizontal="center"/>
    </xf>
    <xf numFmtId="0" fontId="0" fillId="0" borderId="0" xfId="0" quotePrefix="1" applyNumberFormat="1"/>
    <xf numFmtId="0" fontId="1" fillId="0" borderId="0" xfId="0" applyNumberFormat="1" applyFont="1"/>
    <xf numFmtId="0" fontId="1" fillId="0" borderId="0" xfId="0" applyNumberFormat="1" applyFont="1" applyAlignment="1">
      <alignment horizontal="center"/>
    </xf>
    <xf numFmtId="1" fontId="10" fillId="0" borderId="14" xfId="0" applyNumberFormat="1" applyFont="1" applyFill="1" applyBorder="1" applyAlignment="1" applyProtection="1">
      <alignment horizontal="center" vertical="center"/>
      <protection locked="0"/>
    </xf>
    <xf numFmtId="1" fontId="10" fillId="8" borderId="14" xfId="0" applyNumberFormat="1" applyFont="1" applyFill="1" applyBorder="1" applyAlignment="1" applyProtection="1">
      <alignment horizontal="center" vertical="center"/>
      <protection locked="0"/>
    </xf>
    <xf numFmtId="0" fontId="16" fillId="3" borderId="2" xfId="0" applyFont="1" applyFill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 wrapText="1"/>
    </xf>
    <xf numFmtId="0" fontId="16" fillId="3" borderId="2" xfId="0" applyFont="1" applyFill="1" applyBorder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1" fontId="16" fillId="3" borderId="2" xfId="0" applyNumberFormat="1" applyFont="1" applyFill="1" applyBorder="1" applyAlignment="1" applyProtection="1">
      <alignment horizontal="center" vertical="center"/>
    </xf>
    <xf numFmtId="0" fontId="16" fillId="3" borderId="0" xfId="0" applyFont="1" applyFill="1" applyAlignment="1" applyProtection="1">
      <alignment horizontal="center" vertical="center"/>
    </xf>
    <xf numFmtId="1" fontId="17" fillId="0" borderId="2" xfId="0" applyNumberFormat="1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1" fontId="17" fillId="0" borderId="0" xfId="0" applyNumberFormat="1" applyFont="1" applyAlignment="1" applyProtection="1">
      <alignment horizontal="center" vertical="center"/>
    </xf>
    <xf numFmtId="1" fontId="17" fillId="0" borderId="0" xfId="0" applyNumberFormat="1" applyFont="1" applyBorder="1" applyAlignment="1" applyProtection="1">
      <alignment horizontal="center" vertical="center"/>
    </xf>
    <xf numFmtId="166" fontId="5" fillId="0" borderId="0" xfId="0" applyNumberFormat="1" applyFont="1" applyAlignment="1" applyProtection="1">
      <alignment horizontal="center" vertical="center" wrapText="1"/>
    </xf>
    <xf numFmtId="166" fontId="5" fillId="0" borderId="0" xfId="0" applyNumberFormat="1" applyFont="1" applyAlignment="1" applyProtection="1">
      <alignment horizontal="center" vertical="center"/>
    </xf>
    <xf numFmtId="0" fontId="4" fillId="3" borderId="0" xfId="0" applyFont="1" applyFill="1" applyBorder="1" applyAlignment="1" applyProtection="1">
      <alignment horizontal="center" vertical="center"/>
    </xf>
    <xf numFmtId="0" fontId="6" fillId="8" borderId="13" xfId="0" applyFont="1" applyFill="1" applyBorder="1" applyAlignment="1" applyProtection="1">
      <alignment horizontal="center" vertical="center"/>
    </xf>
    <xf numFmtId="165" fontId="11" fillId="8" borderId="19" xfId="0" applyNumberFormat="1" applyFont="1" applyFill="1" applyBorder="1" applyAlignment="1" applyProtection="1">
      <alignment horizontal="center" vertical="center" wrapText="1"/>
    </xf>
    <xf numFmtId="14" fontId="11" fillId="8" borderId="19" xfId="0" applyNumberFormat="1" applyFont="1" applyFill="1" applyBorder="1" applyAlignment="1" applyProtection="1">
      <alignment horizontal="center" vertical="center"/>
    </xf>
    <xf numFmtId="0" fontId="7" fillId="0" borderId="4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/>
    </xf>
    <xf numFmtId="0" fontId="6" fillId="0" borderId="13" xfId="0" applyFont="1" applyBorder="1" applyAlignment="1" applyProtection="1">
      <alignment horizontal="center" vertical="center"/>
    </xf>
    <xf numFmtId="14" fontId="10" fillId="3" borderId="14" xfId="0" applyNumberFormat="1" applyFont="1" applyFill="1" applyBorder="1" applyAlignment="1" applyProtection="1">
      <alignment horizontal="center" vertical="center"/>
      <protection locked="0"/>
    </xf>
    <xf numFmtId="14" fontId="10" fillId="8" borderId="14" xfId="0" applyNumberFormat="1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Alignment="1" applyProtection="1">
      <alignment horizontal="center" vertical="center"/>
    </xf>
    <xf numFmtId="1" fontId="5" fillId="0" borderId="0" xfId="0" applyNumberFormat="1" applyFont="1" applyAlignment="1" applyProtection="1">
      <alignment horizontal="center" vertical="center"/>
    </xf>
    <xf numFmtId="0" fontId="11" fillId="3" borderId="0" xfId="0" applyFont="1" applyFill="1" applyBorder="1" applyAlignment="1" applyProtection="1">
      <alignment horizontal="center" vertical="center"/>
    </xf>
    <xf numFmtId="0" fontId="4" fillId="3" borderId="2" xfId="0" applyFont="1" applyFill="1" applyBorder="1" applyAlignment="1" applyProtection="1">
      <alignment horizontal="center" vertical="center"/>
    </xf>
    <xf numFmtId="166" fontId="4" fillId="3" borderId="4" xfId="0" applyNumberFormat="1" applyFont="1" applyFill="1" applyBorder="1" applyAlignment="1" applyProtection="1">
      <alignment horizontal="center" vertical="center"/>
    </xf>
    <xf numFmtId="0" fontId="4" fillId="3" borderId="8" xfId="0" applyFont="1" applyFill="1" applyBorder="1" applyAlignment="1" applyProtection="1">
      <alignment horizontal="center" vertical="center"/>
    </xf>
    <xf numFmtId="167" fontId="6" fillId="3" borderId="4" xfId="0" applyNumberFormat="1" applyFont="1" applyFill="1" applyBorder="1" applyAlignment="1" applyProtection="1">
      <alignment horizontal="center" vertical="center"/>
    </xf>
    <xf numFmtId="14" fontId="5" fillId="0" borderId="0" xfId="0" applyNumberFormat="1" applyFont="1" applyAlignment="1" applyProtection="1">
      <alignment horizontal="center" vertical="center"/>
    </xf>
    <xf numFmtId="0" fontId="14" fillId="0" borderId="0" xfId="0" applyFont="1" applyAlignment="1" applyProtection="1">
      <alignment horizontal="center" vertical="center"/>
    </xf>
    <xf numFmtId="0" fontId="15" fillId="0" borderId="0" xfId="0" applyFont="1" applyAlignment="1" applyProtection="1">
      <alignment horizontal="center" vertical="center"/>
    </xf>
    <xf numFmtId="0" fontId="15" fillId="0" borderId="0" xfId="0" applyNumberFormat="1" applyFont="1" applyAlignment="1" applyProtection="1">
      <alignment horizontal="center" vertical="center"/>
    </xf>
    <xf numFmtId="0" fontId="7" fillId="0" borderId="0" xfId="0" applyFont="1" applyBorder="1" applyAlignment="1" applyProtection="1">
      <alignment horizontal="center" vertical="center"/>
    </xf>
    <xf numFmtId="0" fontId="5" fillId="3" borderId="0" xfId="0" applyFont="1" applyFill="1" applyBorder="1" applyAlignment="1" applyProtection="1">
      <alignment horizontal="center" vertical="center"/>
    </xf>
    <xf numFmtId="1" fontId="10" fillId="3" borderId="14" xfId="0" applyNumberFormat="1" applyFont="1" applyFill="1" applyBorder="1" applyAlignment="1" applyProtection="1">
      <alignment horizontal="center" vertical="center"/>
      <protection locked="0"/>
    </xf>
    <xf numFmtId="166" fontId="5" fillId="3" borderId="0" xfId="0" applyNumberFormat="1" applyFont="1" applyFill="1" applyAlignment="1" applyProtection="1">
      <alignment horizontal="center" vertical="center"/>
    </xf>
    <xf numFmtId="0" fontId="5" fillId="4" borderId="0" xfId="0" applyFont="1" applyFill="1" applyAlignment="1" applyProtection="1">
      <alignment horizontal="center" vertical="center"/>
    </xf>
    <xf numFmtId="14" fontId="5" fillId="0" borderId="0" xfId="0" applyNumberFormat="1" applyFont="1" applyBorder="1" applyAlignment="1" applyProtection="1">
      <alignment horizontal="center" vertical="center"/>
    </xf>
    <xf numFmtId="0" fontId="14" fillId="0" borderId="0" xfId="0" applyFont="1" applyBorder="1" applyAlignment="1" applyProtection="1">
      <alignment horizontal="center" vertical="center"/>
    </xf>
    <xf numFmtId="165" fontId="5" fillId="0" borderId="0" xfId="0" applyNumberFormat="1" applyFont="1" applyBorder="1" applyAlignment="1" applyProtection="1">
      <alignment horizontal="center" vertical="center"/>
    </xf>
    <xf numFmtId="1" fontId="5" fillId="0" borderId="0" xfId="0" applyNumberFormat="1" applyFont="1" applyBorder="1" applyAlignment="1" applyProtection="1">
      <alignment horizontal="center" vertical="center"/>
    </xf>
    <xf numFmtId="165" fontId="5" fillId="0" borderId="0" xfId="0" applyNumberFormat="1" applyFont="1" applyAlignment="1" applyProtection="1">
      <alignment horizontal="center" vertical="center"/>
    </xf>
    <xf numFmtId="0" fontId="5" fillId="0" borderId="0" xfId="0" applyNumberFormat="1" applyFont="1" applyAlignment="1" applyProtection="1">
      <alignment horizontal="center" vertical="center"/>
    </xf>
    <xf numFmtId="0" fontId="10" fillId="3" borderId="14" xfId="0" applyFont="1" applyFill="1" applyBorder="1" applyAlignment="1" applyProtection="1">
      <alignment vertical="center"/>
      <protection locked="0"/>
    </xf>
    <xf numFmtId="0" fontId="10" fillId="8" borderId="14" xfId="0" applyFont="1" applyFill="1" applyBorder="1" applyAlignment="1" applyProtection="1">
      <alignment vertical="center"/>
      <protection locked="0"/>
    </xf>
    <xf numFmtId="0" fontId="10" fillId="4" borderId="14" xfId="0" applyFont="1" applyFill="1" applyBorder="1" applyAlignment="1" applyProtection="1">
      <alignment vertical="center"/>
      <protection locked="0"/>
    </xf>
    <xf numFmtId="0" fontId="4" fillId="3" borderId="0" xfId="0" applyFont="1" applyFill="1" applyBorder="1" applyAlignment="1" applyProtection="1">
      <alignment vertical="center"/>
    </xf>
    <xf numFmtId="0" fontId="6" fillId="3" borderId="0" xfId="0" applyFont="1" applyFill="1" applyBorder="1" applyAlignment="1" applyProtection="1">
      <alignment vertical="center"/>
    </xf>
    <xf numFmtId="0" fontId="4" fillId="3" borderId="8" xfId="0" applyFont="1" applyFill="1" applyBorder="1" applyAlignment="1" applyProtection="1">
      <alignment vertical="center"/>
    </xf>
    <xf numFmtId="0" fontId="6" fillId="3" borderId="8" xfId="0" applyFont="1" applyFill="1" applyBorder="1" applyAlignment="1" applyProtection="1">
      <alignment vertical="center"/>
    </xf>
    <xf numFmtId="0" fontId="5" fillId="0" borderId="0" xfId="0" applyFont="1" applyBorder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15" fillId="0" borderId="0" xfId="0" applyFont="1" applyAlignment="1" applyProtection="1">
      <alignment vertical="center"/>
    </xf>
    <xf numFmtId="2" fontId="10" fillId="3" borderId="14" xfId="0" applyNumberFormat="1" applyFont="1" applyFill="1" applyBorder="1" applyAlignment="1" applyProtection="1">
      <alignment horizontal="center" vertical="center"/>
    </xf>
    <xf numFmtId="2" fontId="10" fillId="8" borderId="14" xfId="0" applyNumberFormat="1" applyFont="1" applyFill="1" applyBorder="1" applyAlignment="1" applyProtection="1">
      <alignment horizontal="center" vertical="center"/>
    </xf>
    <xf numFmtId="0" fontId="4" fillId="3" borderId="2" xfId="0" applyFont="1" applyFill="1" applyBorder="1" applyAlignment="1" applyProtection="1">
      <alignment vertical="center"/>
    </xf>
    <xf numFmtId="14" fontId="4" fillId="3" borderId="0" xfId="0" quotePrefix="1" applyNumberFormat="1" applyFont="1" applyFill="1" applyBorder="1" applyAlignment="1" applyProtection="1">
      <alignment vertical="center"/>
    </xf>
    <xf numFmtId="14" fontId="4" fillId="3" borderId="6" xfId="0" quotePrefix="1" applyNumberFormat="1" applyFont="1" applyFill="1" applyBorder="1" applyAlignment="1" applyProtection="1">
      <alignment vertical="center"/>
    </xf>
    <xf numFmtId="0" fontId="24" fillId="0" borderId="0" xfId="0" applyFont="1" applyAlignment="1" applyProtection="1">
      <alignment horizontal="center" vertical="center"/>
    </xf>
    <xf numFmtId="0" fontId="25" fillId="0" borderId="0" xfId="0" applyFont="1" applyAlignment="1">
      <alignment horizontal="center"/>
    </xf>
    <xf numFmtId="0" fontId="1" fillId="0" borderId="0" xfId="0" applyFont="1"/>
    <xf numFmtId="168" fontId="5" fillId="0" borderId="0" xfId="0" applyNumberFormat="1" applyFont="1" applyAlignment="1" applyProtection="1">
      <alignment horizontal="center" vertical="center"/>
    </xf>
    <xf numFmtId="168" fontId="5" fillId="3" borderId="0" xfId="0" applyNumberFormat="1" applyFont="1" applyFill="1" applyAlignment="1" applyProtection="1">
      <alignment horizontal="center" vertical="center"/>
    </xf>
    <xf numFmtId="0" fontId="29" fillId="0" borderId="0" xfId="0" applyFont="1" applyAlignment="1" applyProtection="1">
      <alignment horizontal="center" vertical="center"/>
    </xf>
    <xf numFmtId="168" fontId="5" fillId="0" borderId="0" xfId="0" applyNumberFormat="1" applyFont="1" applyAlignment="1" applyProtection="1">
      <alignment horizontal="center" vertical="center" wrapText="1"/>
    </xf>
    <xf numFmtId="0" fontId="3" fillId="0" borderId="0" xfId="0" applyNumberFormat="1" applyFont="1" applyAlignment="1"/>
    <xf numFmtId="44" fontId="3" fillId="0" borderId="0" xfId="3" applyFont="1" applyAlignment="1"/>
    <xf numFmtId="0" fontId="1" fillId="0" borderId="0" xfId="0" applyNumberFormat="1" applyFont="1" applyAlignment="1"/>
    <xf numFmtId="0" fontId="4" fillId="3" borderId="15" xfId="0" applyFont="1" applyFill="1" applyBorder="1" applyAlignment="1" applyProtection="1">
      <alignment vertical="center"/>
    </xf>
    <xf numFmtId="0" fontId="4" fillId="3" borderId="12" xfId="0" applyFont="1" applyFill="1" applyBorder="1" applyAlignment="1" applyProtection="1">
      <alignment vertical="center"/>
    </xf>
    <xf numFmtId="0" fontId="1" fillId="0" borderId="0" xfId="0" applyFont="1" applyAlignment="1"/>
    <xf numFmtId="0" fontId="22" fillId="3" borderId="0" xfId="0" applyFont="1" applyFill="1" applyAlignment="1"/>
    <xf numFmtId="168" fontId="12" fillId="2" borderId="9" xfId="0" applyNumberFormat="1" applyFont="1" applyFill="1" applyBorder="1" applyAlignment="1" applyProtection="1">
      <alignment horizontal="center" vertical="center"/>
    </xf>
    <xf numFmtId="1" fontId="7" fillId="0" borderId="0" xfId="0" applyNumberFormat="1" applyFont="1" applyAlignment="1" applyProtection="1">
      <alignment horizontal="center" vertical="center"/>
    </xf>
    <xf numFmtId="0" fontId="6" fillId="8" borderId="20" xfId="0" applyFont="1" applyFill="1" applyBorder="1" applyAlignment="1" applyProtection="1">
      <alignment horizontal="center" vertical="center"/>
    </xf>
    <xf numFmtId="0" fontId="11" fillId="3" borderId="0" xfId="0" applyFont="1" applyFill="1" applyBorder="1" applyAlignment="1" applyProtection="1">
      <alignment vertical="center"/>
    </xf>
    <xf numFmtId="1" fontId="17" fillId="3" borderId="2" xfId="0" applyNumberFormat="1" applyFont="1" applyFill="1" applyBorder="1" applyAlignment="1" applyProtection="1">
      <alignment horizontal="center" vertical="center"/>
    </xf>
    <xf numFmtId="1" fontId="11" fillId="3" borderId="0" xfId="0" applyNumberFormat="1" applyFont="1" applyFill="1" applyBorder="1" applyAlignment="1" applyProtection="1">
      <alignment vertical="center"/>
    </xf>
    <xf numFmtId="0" fontId="1" fillId="0" borderId="0" xfId="0" quotePrefix="1" applyFont="1" applyAlignment="1"/>
    <xf numFmtId="166" fontId="14" fillId="0" borderId="0" xfId="0" applyNumberFormat="1" applyFont="1" applyAlignment="1" applyProtection="1">
      <alignment horizontal="center" vertical="center"/>
    </xf>
    <xf numFmtId="0" fontId="21" fillId="3" borderId="0" xfId="0" applyFont="1" applyFill="1" applyBorder="1" applyAlignment="1" applyProtection="1">
      <alignment horizontal="center" vertical="center"/>
    </xf>
    <xf numFmtId="4" fontId="10" fillId="8" borderId="14" xfId="0" applyNumberFormat="1" applyFont="1" applyFill="1" applyBorder="1" applyAlignment="1" applyProtection="1">
      <alignment horizontal="center" vertical="center"/>
    </xf>
    <xf numFmtId="4" fontId="10" fillId="3" borderId="14" xfId="0" applyNumberFormat="1" applyFont="1" applyFill="1" applyBorder="1" applyAlignment="1" applyProtection="1">
      <alignment horizontal="center" vertical="center"/>
    </xf>
    <xf numFmtId="166" fontId="4" fillId="3" borderId="0" xfId="0" applyNumberFormat="1" applyFont="1" applyFill="1" applyBorder="1" applyAlignment="1" applyProtection="1">
      <alignment horizontal="center" vertical="center"/>
    </xf>
    <xf numFmtId="0" fontId="4" fillId="12" borderId="3" xfId="0" applyFont="1" applyFill="1" applyBorder="1" applyAlignment="1" applyProtection="1">
      <alignment horizontal="center" vertical="center"/>
      <protection locked="0"/>
    </xf>
    <xf numFmtId="0" fontId="8" fillId="12" borderId="3" xfId="1" applyFont="1" applyFill="1" applyBorder="1" applyAlignment="1" applyProtection="1">
      <alignment horizontal="center" vertical="center"/>
      <protection locked="0"/>
    </xf>
    <xf numFmtId="0" fontId="4" fillId="12" borderId="3" xfId="0" applyFont="1" applyFill="1" applyBorder="1" applyAlignment="1" applyProtection="1">
      <alignment vertical="center"/>
      <protection locked="0"/>
    </xf>
    <xf numFmtId="0" fontId="8" fillId="12" borderId="3" xfId="1" applyFont="1" applyFill="1" applyBorder="1" applyAlignment="1" applyProtection="1">
      <alignment vertical="center"/>
      <protection locked="0"/>
    </xf>
    <xf numFmtId="0" fontId="4" fillId="3" borderId="4" xfId="0" applyFont="1" applyFill="1" applyBorder="1" applyAlignment="1" applyProtection="1">
      <alignment horizontal="center" vertical="center"/>
    </xf>
    <xf numFmtId="0" fontId="4" fillId="3" borderId="7" xfId="0" applyFont="1" applyFill="1" applyBorder="1" applyAlignment="1" applyProtection="1">
      <alignment horizontal="center" vertical="center"/>
    </xf>
    <xf numFmtId="0" fontId="10" fillId="3" borderId="22" xfId="0" applyFont="1" applyFill="1" applyBorder="1" applyAlignment="1" applyProtection="1">
      <alignment horizontal="center" vertical="center"/>
    </xf>
    <xf numFmtId="49" fontId="31" fillId="10" borderId="12" xfId="0" applyNumberFormat="1" applyFont="1" applyFill="1" applyBorder="1" applyAlignment="1" applyProtection="1">
      <alignment horizontal="center" vertical="center" wrapText="1"/>
    </xf>
    <xf numFmtId="168" fontId="9" fillId="2" borderId="19" xfId="0" applyNumberFormat="1" applyFont="1" applyFill="1" applyBorder="1" applyAlignment="1" applyProtection="1">
      <alignment horizontal="center" vertical="center"/>
    </xf>
    <xf numFmtId="14" fontId="6" fillId="13" borderId="19" xfId="0" applyNumberFormat="1" applyFont="1" applyFill="1" applyBorder="1" applyAlignment="1" applyProtection="1">
      <alignment horizontal="center" vertical="center"/>
    </xf>
    <xf numFmtId="2" fontId="10" fillId="13" borderId="19" xfId="0" applyNumberFormat="1" applyFont="1" applyFill="1" applyBorder="1" applyAlignment="1" applyProtection="1">
      <alignment horizontal="center" vertical="center"/>
    </xf>
    <xf numFmtId="4" fontId="10" fillId="13" borderId="19" xfId="0" applyNumberFormat="1" applyFont="1" applyFill="1" applyBorder="1" applyAlignment="1" applyProtection="1">
      <alignment horizontal="center" vertical="center"/>
    </xf>
    <xf numFmtId="14" fontId="10" fillId="13" borderId="19" xfId="0" applyNumberFormat="1" applyFont="1" applyFill="1" applyBorder="1" applyAlignment="1" applyProtection="1">
      <alignment horizontal="center" vertical="center"/>
    </xf>
    <xf numFmtId="14" fontId="10" fillId="13" borderId="9" xfId="0" applyNumberFormat="1" applyFont="1" applyFill="1" applyBorder="1" applyAlignment="1" applyProtection="1">
      <alignment horizontal="center" vertical="center"/>
    </xf>
    <xf numFmtId="1" fontId="10" fillId="3" borderId="23" xfId="0" applyNumberFormat="1" applyFont="1" applyFill="1" applyBorder="1" applyAlignment="1" applyProtection="1">
      <alignment horizontal="center" vertical="center"/>
      <protection locked="0"/>
    </xf>
    <xf numFmtId="168" fontId="9" fillId="2" borderId="9" xfId="0" applyNumberFormat="1" applyFont="1" applyFill="1" applyBorder="1" applyAlignment="1" applyProtection="1">
      <alignment horizontal="center" vertical="center"/>
    </xf>
    <xf numFmtId="1" fontId="10" fillId="8" borderId="21" xfId="0" applyNumberFormat="1" applyFont="1" applyFill="1" applyBorder="1" applyAlignment="1" applyProtection="1">
      <alignment horizontal="center" vertical="center"/>
      <protection locked="0"/>
    </xf>
    <xf numFmtId="0" fontId="6" fillId="3" borderId="0" xfId="0" applyFont="1" applyFill="1" applyBorder="1" applyAlignment="1" applyProtection="1">
      <alignment horizontal="left" vertical="center"/>
    </xf>
    <xf numFmtId="0" fontId="6" fillId="3" borderId="8" xfId="0" applyFont="1" applyFill="1" applyBorder="1" applyAlignment="1" applyProtection="1">
      <alignment horizontal="left" vertical="center"/>
    </xf>
    <xf numFmtId="0" fontId="4" fillId="3" borderId="6" xfId="0" applyFont="1" applyFill="1" applyBorder="1" applyAlignment="1" applyProtection="1">
      <alignment horizontal="center" vertical="center"/>
    </xf>
    <xf numFmtId="1" fontId="11" fillId="6" borderId="19" xfId="0" applyNumberFormat="1" applyFont="1" applyFill="1" applyBorder="1" applyAlignment="1" applyProtection="1">
      <alignment horizontal="center" vertical="center"/>
    </xf>
    <xf numFmtId="1" fontId="5" fillId="0" borderId="0" xfId="0" applyNumberFormat="1" applyFont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" fontId="7" fillId="0" borderId="0" xfId="0" applyNumberFormat="1" applyFont="1" applyAlignment="1">
      <alignment horizontal="center" vertical="center" wrapText="1"/>
    </xf>
    <xf numFmtId="3" fontId="7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" fontId="6" fillId="0" borderId="0" xfId="0" applyNumberFormat="1" applyFont="1" applyAlignment="1">
      <alignment horizontal="center" vertical="center"/>
    </xf>
    <xf numFmtId="3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Border="1" applyAlignment="1" applyProtection="1">
      <alignment vertical="center" wrapText="1"/>
    </xf>
    <xf numFmtId="0" fontId="6" fillId="3" borderId="19" xfId="0" applyFont="1" applyFill="1" applyBorder="1" applyAlignment="1" applyProtection="1">
      <alignment horizontal="center" vertical="center" wrapText="1"/>
    </xf>
    <xf numFmtId="0" fontId="6" fillId="14" borderId="19" xfId="0" applyFont="1" applyFill="1" applyBorder="1" applyAlignment="1" applyProtection="1">
      <alignment horizontal="center" vertical="center" wrapText="1"/>
    </xf>
    <xf numFmtId="0" fontId="6" fillId="14" borderId="19" xfId="0" applyFont="1" applyFill="1" applyBorder="1" applyAlignment="1" applyProtection="1">
      <alignment horizontal="center" vertical="center" wrapText="1" shrinkToFit="1"/>
    </xf>
    <xf numFmtId="0" fontId="6" fillId="14" borderId="19" xfId="0" applyFont="1" applyFill="1" applyBorder="1" applyAlignment="1" applyProtection="1">
      <alignment horizontal="center" vertical="center"/>
    </xf>
    <xf numFmtId="1" fontId="6" fillId="2" borderId="19" xfId="0" applyNumberFormat="1" applyFont="1" applyFill="1" applyBorder="1" applyAlignment="1">
      <alignment horizontal="center" vertical="center"/>
    </xf>
    <xf numFmtId="3" fontId="6" fillId="2" borderId="19" xfId="0" applyNumberFormat="1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4" fillId="2" borderId="9" xfId="0" applyFont="1" applyFill="1" applyBorder="1" applyAlignment="1" applyProtection="1">
      <alignment horizontal="center" vertical="center"/>
    </xf>
    <xf numFmtId="49" fontId="4" fillId="3" borderId="0" xfId="0" applyNumberFormat="1" applyFont="1" applyFill="1" applyBorder="1" applyAlignment="1" applyProtection="1">
      <alignment horizontal="center" vertical="center" wrapText="1"/>
    </xf>
    <xf numFmtId="0" fontId="28" fillId="3" borderId="0" xfId="0" applyFont="1" applyFill="1" applyBorder="1" applyAlignment="1" applyProtection="1">
      <alignment horizontal="center" vertical="center" wrapText="1"/>
    </xf>
    <xf numFmtId="1" fontId="4" fillId="0" borderId="24" xfId="0" applyNumberFormat="1" applyFont="1" applyBorder="1" applyAlignment="1">
      <alignment horizontal="center" vertical="center"/>
    </xf>
    <xf numFmtId="3" fontId="4" fillId="0" borderId="24" xfId="0" applyNumberFormat="1" applyFont="1" applyBorder="1" applyAlignment="1">
      <alignment horizontal="center" vertical="center"/>
    </xf>
    <xf numFmtId="166" fontId="4" fillId="0" borderId="24" xfId="0" applyNumberFormat="1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14" xfId="0" applyFont="1" applyBorder="1" applyAlignment="1" applyProtection="1">
      <alignment horizontal="center" vertical="center"/>
    </xf>
    <xf numFmtId="1" fontId="4" fillId="0" borderId="14" xfId="0" applyNumberFormat="1" applyFont="1" applyBorder="1" applyAlignment="1">
      <alignment horizontal="center" vertical="center"/>
    </xf>
    <xf numFmtId="3" fontId="4" fillId="0" borderId="14" xfId="0" applyNumberFormat="1" applyFont="1" applyBorder="1" applyAlignment="1">
      <alignment horizontal="center" vertical="center"/>
    </xf>
    <xf numFmtId="166" fontId="4" fillId="0" borderId="14" xfId="0" applyNumberFormat="1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" fontId="10" fillId="13" borderId="19" xfId="0" applyNumberFormat="1" applyFont="1" applyFill="1" applyBorder="1" applyAlignment="1" applyProtection="1">
      <alignment horizontal="center" vertical="center"/>
    </xf>
    <xf numFmtId="1" fontId="10" fillId="8" borderId="14" xfId="0" applyNumberFormat="1" applyFont="1" applyFill="1" applyBorder="1" applyAlignment="1" applyProtection="1">
      <alignment horizontal="center" vertical="center"/>
    </xf>
    <xf numFmtId="1" fontId="10" fillId="3" borderId="14" xfId="0" applyNumberFormat="1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 applyProtection="1">
      <alignment horizontal="center" vertical="center"/>
    </xf>
    <xf numFmtId="0" fontId="11" fillId="3" borderId="0" xfId="0" applyFont="1" applyFill="1" applyBorder="1" applyAlignment="1" applyProtection="1">
      <alignment horizontal="center" vertical="center"/>
    </xf>
    <xf numFmtId="0" fontId="6" fillId="14" borderId="9" xfId="0" applyFont="1" applyFill="1" applyBorder="1" applyAlignment="1" applyProtection="1">
      <alignment horizontal="center" vertical="center" wrapText="1" shrinkToFit="1"/>
    </xf>
    <xf numFmtId="0" fontId="6" fillId="3" borderId="9" xfId="0" applyFont="1" applyFill="1" applyBorder="1" applyAlignment="1" applyProtection="1">
      <alignment horizontal="center" vertical="center" wrapText="1"/>
    </xf>
    <xf numFmtId="0" fontId="4" fillId="2" borderId="19" xfId="0" applyFont="1" applyFill="1" applyBorder="1" applyAlignment="1" applyProtection="1">
      <alignment horizontal="center" vertical="center"/>
    </xf>
    <xf numFmtId="0" fontId="4" fillId="2" borderId="19" xfId="0" applyFont="1" applyFill="1" applyBorder="1" applyAlignment="1" applyProtection="1">
      <alignment vertical="center"/>
    </xf>
    <xf numFmtId="16" fontId="4" fillId="2" borderId="19" xfId="0" applyNumberFormat="1" applyFont="1" applyFill="1" applyBorder="1" applyAlignment="1" applyProtection="1">
      <alignment horizontal="center" vertical="center"/>
    </xf>
    <xf numFmtId="0" fontId="6" fillId="3" borderId="25" xfId="0" applyFont="1" applyFill="1" applyBorder="1" applyAlignment="1" applyProtection="1">
      <alignment horizontal="center" vertical="center" wrapText="1"/>
    </xf>
    <xf numFmtId="0" fontId="4" fillId="0" borderId="26" xfId="0" applyFont="1" applyBorder="1" applyAlignment="1" applyProtection="1">
      <alignment vertical="center"/>
    </xf>
    <xf numFmtId="49" fontId="6" fillId="3" borderId="0" xfId="0" applyNumberFormat="1" applyFont="1" applyFill="1" applyBorder="1" applyAlignment="1" applyProtection="1">
      <alignment vertical="center" wrapText="1"/>
    </xf>
    <xf numFmtId="0" fontId="6" fillId="3" borderId="13" xfId="0" applyFont="1" applyFill="1" applyBorder="1" applyAlignment="1" applyProtection="1">
      <alignment horizontal="center" vertical="center"/>
    </xf>
    <xf numFmtId="167" fontId="6" fillId="3" borderId="0" xfId="0" applyNumberFormat="1" applyFont="1" applyFill="1" applyBorder="1" applyAlignment="1" applyProtection="1">
      <alignment horizontal="left" vertical="center"/>
    </xf>
    <xf numFmtId="1" fontId="10" fillId="6" borderId="19" xfId="0" applyNumberFormat="1" applyFont="1" applyFill="1" applyBorder="1" applyAlignment="1" applyProtection="1">
      <alignment horizontal="center" vertical="center"/>
    </xf>
    <xf numFmtId="0" fontId="6" fillId="3" borderId="0" xfId="0" applyFont="1" applyFill="1" applyBorder="1" applyAlignment="1" applyProtection="1">
      <alignment horizontal="center" vertical="center" wrapText="1"/>
    </xf>
    <xf numFmtId="0" fontId="6" fillId="3" borderId="0" xfId="0" applyFont="1" applyFill="1" applyBorder="1" applyAlignment="1" applyProtection="1">
      <alignment vertical="center" wrapText="1"/>
    </xf>
    <xf numFmtId="0" fontId="26" fillId="3" borderId="0" xfId="0" applyFont="1" applyFill="1" applyBorder="1" applyAlignment="1" applyProtection="1">
      <alignment horizontal="center" vertical="center" wrapText="1"/>
    </xf>
    <xf numFmtId="0" fontId="26" fillId="3" borderId="6" xfId="0" applyFont="1" applyFill="1" applyBorder="1" applyAlignment="1" applyProtection="1">
      <alignment horizontal="center" vertical="center" wrapText="1"/>
    </xf>
    <xf numFmtId="0" fontId="6" fillId="16" borderId="19" xfId="0" applyFont="1" applyFill="1" applyBorder="1" applyAlignment="1" applyProtection="1">
      <alignment horizontal="center" vertical="center" wrapText="1"/>
    </xf>
    <xf numFmtId="0" fontId="6" fillId="16" borderId="19" xfId="0" applyFont="1" applyFill="1" applyBorder="1" applyAlignment="1" applyProtection="1">
      <alignment horizontal="center" vertical="center"/>
    </xf>
    <xf numFmtId="0" fontId="10" fillId="16" borderId="19" xfId="0" applyFont="1" applyFill="1" applyBorder="1" applyAlignment="1" applyProtection="1">
      <alignment horizontal="center" vertical="center" wrapText="1"/>
    </xf>
    <xf numFmtId="0" fontId="6" fillId="16" borderId="19" xfId="0" applyFont="1" applyFill="1" applyBorder="1" applyAlignment="1" applyProtection="1">
      <alignment horizontal="center" vertical="center" shrinkToFit="1"/>
    </xf>
    <xf numFmtId="0" fontId="6" fillId="16" borderId="9" xfId="0" applyFont="1" applyFill="1" applyBorder="1" applyAlignment="1" applyProtection="1">
      <alignment horizontal="center" vertical="center" shrinkToFit="1"/>
    </xf>
    <xf numFmtId="49" fontId="4" fillId="3" borderId="0" xfId="0" applyNumberFormat="1" applyFont="1" applyFill="1" applyBorder="1" applyAlignment="1" applyProtection="1">
      <alignment vertical="center" wrapText="1"/>
    </xf>
    <xf numFmtId="0" fontId="6" fillId="3" borderId="0" xfId="0" quotePrefix="1" applyFont="1" applyFill="1" applyBorder="1" applyAlignment="1" applyProtection="1">
      <alignment horizontal="center" vertical="center" wrapText="1"/>
    </xf>
    <xf numFmtId="0" fontId="6" fillId="3" borderId="0" xfId="0" applyFont="1" applyFill="1" applyBorder="1" applyAlignment="1" applyProtection="1">
      <alignment horizontal="left" vertical="center" wrapText="1"/>
    </xf>
    <xf numFmtId="49" fontId="6" fillId="2" borderId="19" xfId="0" applyNumberFormat="1" applyFont="1" applyFill="1" applyBorder="1" applyAlignment="1" applyProtection="1">
      <alignment vertical="center" wrapText="1"/>
    </xf>
    <xf numFmtId="0" fontId="6" fillId="2" borderId="19" xfId="0" applyFont="1" applyFill="1" applyBorder="1" applyAlignment="1" applyProtection="1">
      <alignment horizontal="center" vertical="center" wrapText="1"/>
    </xf>
    <xf numFmtId="0" fontId="23" fillId="3" borderId="0" xfId="0" applyFont="1" applyFill="1" applyBorder="1" applyAlignment="1" applyProtection="1">
      <alignment vertical="center" wrapText="1"/>
    </xf>
    <xf numFmtId="49" fontId="6" fillId="2" borderId="27" xfId="0" applyNumberFormat="1" applyFont="1" applyFill="1" applyBorder="1" applyAlignment="1" applyProtection="1">
      <alignment vertical="center" wrapText="1"/>
    </xf>
    <xf numFmtId="1" fontId="6" fillId="2" borderId="9" xfId="0" applyNumberFormat="1" applyFont="1" applyFill="1" applyBorder="1" applyAlignment="1">
      <alignment horizontal="center" vertical="center"/>
    </xf>
    <xf numFmtId="3" fontId="6" fillId="2" borderId="9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1" fontId="27" fillId="3" borderId="9" xfId="0" applyNumberFormat="1" applyFont="1" applyFill="1" applyBorder="1" applyAlignment="1">
      <alignment horizontal="center" vertical="center"/>
    </xf>
    <xf numFmtId="3" fontId="27" fillId="0" borderId="19" xfId="0" applyNumberFormat="1" applyFont="1" applyBorder="1" applyAlignment="1">
      <alignment horizontal="center" vertical="center"/>
    </xf>
    <xf numFmtId="166" fontId="27" fillId="0" borderId="19" xfId="0" applyNumberFormat="1" applyFont="1" applyBorder="1" applyAlignment="1">
      <alignment horizontal="center" vertical="center"/>
    </xf>
    <xf numFmtId="0" fontId="27" fillId="0" borderId="19" xfId="0" applyFont="1" applyBorder="1" applyAlignment="1">
      <alignment horizontal="center" vertical="center"/>
    </xf>
    <xf numFmtId="0" fontId="27" fillId="0" borderId="19" xfId="0" applyFont="1" applyBorder="1" applyAlignment="1" applyProtection="1">
      <alignment horizontal="center" vertical="center"/>
    </xf>
    <xf numFmtId="0" fontId="35" fillId="0" borderId="0" xfId="0" applyFont="1" applyAlignment="1" applyProtection="1">
      <alignment horizontal="center" vertical="center"/>
    </xf>
    <xf numFmtId="1" fontId="27" fillId="0" borderId="19" xfId="0" applyNumberFormat="1" applyFont="1" applyBorder="1" applyAlignment="1">
      <alignment horizontal="center" vertical="center"/>
    </xf>
    <xf numFmtId="1" fontId="27" fillId="0" borderId="19" xfId="0" applyNumberFormat="1" applyFont="1" applyBorder="1" applyAlignment="1" applyProtection="1">
      <alignment horizontal="center" vertical="center"/>
    </xf>
    <xf numFmtId="1" fontId="16" fillId="3" borderId="0" xfId="0" applyNumberFormat="1" applyFont="1" applyFill="1" applyBorder="1" applyAlignment="1" applyProtection="1">
      <alignment horizontal="center" vertical="center"/>
    </xf>
    <xf numFmtId="1" fontId="10" fillId="6" borderId="23" xfId="0" applyNumberFormat="1" applyFont="1" applyFill="1" applyBorder="1" applyAlignment="1" applyProtection="1">
      <alignment horizontal="center" vertical="center"/>
      <protection locked="0"/>
    </xf>
    <xf numFmtId="1" fontId="10" fillId="6" borderId="14" xfId="0" applyNumberFormat="1" applyFont="1" applyFill="1" applyBorder="1" applyAlignment="1" applyProtection="1">
      <alignment horizontal="center" vertical="center"/>
      <protection locked="0"/>
    </xf>
    <xf numFmtId="0" fontId="11" fillId="17" borderId="19" xfId="0" applyFont="1" applyFill="1" applyBorder="1" applyAlignment="1" applyProtection="1">
      <alignment horizontal="center" vertical="center"/>
    </xf>
    <xf numFmtId="2" fontId="10" fillId="3" borderId="23" xfId="0" applyNumberFormat="1" applyFont="1" applyFill="1" applyBorder="1" applyAlignment="1" applyProtection="1">
      <alignment horizontal="center" vertical="center"/>
    </xf>
    <xf numFmtId="0" fontId="10" fillId="8" borderId="21" xfId="0" applyFont="1" applyFill="1" applyBorder="1" applyAlignment="1" applyProtection="1">
      <alignment vertical="center"/>
      <protection locked="0"/>
    </xf>
    <xf numFmtId="1" fontId="9" fillId="2" borderId="19" xfId="0" applyNumberFormat="1" applyFont="1" applyFill="1" applyBorder="1" applyAlignment="1" applyProtection="1">
      <alignment horizontal="center" vertical="center"/>
    </xf>
    <xf numFmtId="1" fontId="9" fillId="2" borderId="29" xfId="0" applyNumberFormat="1" applyFont="1" applyFill="1" applyBorder="1" applyAlignment="1" applyProtection="1">
      <alignment horizontal="center" vertical="center"/>
    </xf>
    <xf numFmtId="168" fontId="18" fillId="2" borderId="19" xfId="2" applyNumberFormat="1" applyFont="1" applyFill="1" applyBorder="1" applyAlignment="1" applyProtection="1">
      <alignment horizontal="center" vertical="center"/>
    </xf>
    <xf numFmtId="0" fontId="16" fillId="3" borderId="10" xfId="0" applyFont="1" applyFill="1" applyBorder="1" applyAlignment="1" applyProtection="1">
      <alignment horizontal="center" vertical="center"/>
    </xf>
    <xf numFmtId="0" fontId="6" fillId="0" borderId="19" xfId="0" applyFont="1" applyBorder="1" applyAlignment="1" applyProtection="1">
      <alignment horizontal="center" vertical="center"/>
    </xf>
    <xf numFmtId="0" fontId="11" fillId="18" borderId="19" xfId="0" applyFont="1" applyFill="1" applyBorder="1" applyAlignment="1" applyProtection="1"/>
    <xf numFmtId="14" fontId="11" fillId="18" borderId="9" xfId="0" applyNumberFormat="1" applyFont="1" applyFill="1" applyBorder="1" applyAlignment="1" applyProtection="1">
      <alignment horizontal="center" vertical="center"/>
    </xf>
    <xf numFmtId="166" fontId="11" fillId="18" borderId="19" xfId="0" applyNumberFormat="1" applyFont="1" applyFill="1" applyBorder="1" applyAlignment="1" applyProtection="1">
      <alignment horizontal="center" vertical="center" wrapText="1"/>
    </xf>
    <xf numFmtId="0" fontId="5" fillId="3" borderId="4" xfId="0" applyFont="1" applyFill="1" applyBorder="1" applyAlignment="1" applyProtection="1">
      <alignment horizontal="center" vertical="center"/>
    </xf>
    <xf numFmtId="0" fontId="5" fillId="4" borderId="4" xfId="0" applyFont="1" applyFill="1" applyBorder="1" applyAlignment="1" applyProtection="1">
      <alignment horizontal="center" vertical="center"/>
    </xf>
    <xf numFmtId="1" fontId="16" fillId="3" borderId="4" xfId="0" applyNumberFormat="1" applyFont="1" applyFill="1" applyBorder="1" applyAlignment="1" applyProtection="1">
      <alignment horizontal="center" vertical="center"/>
    </xf>
    <xf numFmtId="4" fontId="10" fillId="8" borderId="30" xfId="0" applyNumberFormat="1" applyFont="1" applyFill="1" applyBorder="1" applyAlignment="1" applyProtection="1">
      <alignment horizontal="center" vertical="center"/>
    </xf>
    <xf numFmtId="4" fontId="10" fillId="3" borderId="30" xfId="0" applyNumberFormat="1" applyFont="1" applyFill="1" applyBorder="1" applyAlignment="1" applyProtection="1">
      <alignment horizontal="center" vertical="center"/>
    </xf>
    <xf numFmtId="49" fontId="31" fillId="14" borderId="4" xfId="0" applyNumberFormat="1" applyFont="1" applyFill="1" applyBorder="1" applyAlignment="1" applyProtection="1">
      <alignment horizontal="center" vertical="center"/>
    </xf>
    <xf numFmtId="166" fontId="4" fillId="3" borderId="18" xfId="0" applyNumberFormat="1" applyFont="1" applyFill="1" applyBorder="1" applyAlignment="1" applyProtection="1">
      <alignment horizontal="center" vertical="center"/>
    </xf>
    <xf numFmtId="1" fontId="36" fillId="6" borderId="19" xfId="0" applyNumberFormat="1" applyFont="1" applyFill="1" applyBorder="1" applyAlignment="1" applyProtection="1">
      <alignment horizontal="center" vertical="center"/>
    </xf>
    <xf numFmtId="14" fontId="10" fillId="3" borderId="23" xfId="0" applyNumberFormat="1" applyFont="1" applyFill="1" applyBorder="1" applyAlignment="1" applyProtection="1">
      <alignment horizontal="center" vertical="center"/>
      <protection locked="0"/>
    </xf>
    <xf numFmtId="0" fontId="37" fillId="10" borderId="12" xfId="0" applyFont="1" applyFill="1" applyBorder="1" applyAlignment="1" applyProtection="1">
      <alignment horizontal="center" vertical="center" wrapText="1"/>
    </xf>
    <xf numFmtId="0" fontId="11" fillId="3" borderId="1" xfId="0" applyFont="1" applyFill="1" applyBorder="1" applyAlignment="1" applyProtection="1">
      <alignment vertical="center"/>
    </xf>
    <xf numFmtId="14" fontId="4" fillId="3" borderId="4" xfId="0" quotePrefix="1" applyNumberFormat="1" applyFont="1" applyFill="1" applyBorder="1" applyAlignment="1" applyProtection="1">
      <alignment vertical="center"/>
    </xf>
    <xf numFmtId="14" fontId="10" fillId="3" borderId="14" xfId="0" applyNumberFormat="1" applyFont="1" applyFill="1" applyBorder="1" applyAlignment="1" applyProtection="1">
      <alignment vertical="center"/>
      <protection locked="0"/>
    </xf>
    <xf numFmtId="1" fontId="10" fillId="3" borderId="23" xfId="0" applyNumberFormat="1" applyFont="1" applyFill="1" applyBorder="1" applyAlignment="1" applyProtection="1">
      <alignment horizontal="center" vertical="center"/>
    </xf>
    <xf numFmtId="14" fontId="10" fillId="8" borderId="21" xfId="0" applyNumberFormat="1" applyFont="1" applyFill="1" applyBorder="1" applyAlignment="1" applyProtection="1">
      <alignment horizontal="center" vertical="center"/>
      <protection locked="0"/>
    </xf>
    <xf numFmtId="2" fontId="10" fillId="8" borderId="21" xfId="0" applyNumberFormat="1" applyFont="1" applyFill="1" applyBorder="1" applyAlignment="1" applyProtection="1">
      <alignment horizontal="center" vertical="center"/>
    </xf>
    <xf numFmtId="1" fontId="10" fillId="8" borderId="21" xfId="0" applyNumberFormat="1" applyFont="1" applyFill="1" applyBorder="1" applyAlignment="1" applyProtection="1">
      <alignment horizontal="center" vertical="center"/>
    </xf>
    <xf numFmtId="0" fontId="11" fillId="2" borderId="15" xfId="0" applyFont="1" applyFill="1" applyBorder="1" applyAlignment="1" applyProtection="1">
      <alignment vertical="center"/>
    </xf>
    <xf numFmtId="0" fontId="11" fillId="2" borderId="16" xfId="0" applyFont="1" applyFill="1" applyBorder="1" applyAlignment="1" applyProtection="1">
      <alignment vertical="center"/>
    </xf>
    <xf numFmtId="0" fontId="11" fillId="2" borderId="12" xfId="0" applyFont="1" applyFill="1" applyBorder="1" applyAlignment="1" applyProtection="1">
      <alignment vertical="center"/>
    </xf>
    <xf numFmtId="0" fontId="11" fillId="2" borderId="19" xfId="0" applyFont="1" applyFill="1" applyBorder="1" applyAlignment="1" applyProtection="1">
      <alignment vertical="center"/>
    </xf>
    <xf numFmtId="0" fontId="16" fillId="3" borderId="4" xfId="0" applyFont="1" applyFill="1" applyBorder="1" applyAlignment="1" applyProtection="1">
      <alignment horizontal="center" vertical="center"/>
    </xf>
    <xf numFmtId="168" fontId="12" fillId="2" borderId="19" xfId="0" applyNumberFormat="1" applyFont="1" applyFill="1" applyBorder="1" applyAlignment="1" applyProtection="1">
      <alignment horizontal="center" vertical="center"/>
    </xf>
    <xf numFmtId="168" fontId="11" fillId="2" borderId="19" xfId="0" applyNumberFormat="1" applyFont="1" applyFill="1" applyBorder="1" applyAlignment="1" applyProtection="1">
      <alignment horizontal="center" vertical="center"/>
    </xf>
    <xf numFmtId="169" fontId="9" fillId="2" borderId="19" xfId="0" applyNumberFormat="1" applyFont="1" applyFill="1" applyBorder="1" applyAlignment="1" applyProtection="1">
      <alignment horizontal="center" vertical="center"/>
    </xf>
    <xf numFmtId="14" fontId="10" fillId="8" borderId="14" xfId="0" applyNumberFormat="1" applyFont="1" applyFill="1" applyBorder="1" applyAlignment="1">
      <alignment horizontal="center" vertical="center"/>
    </xf>
    <xf numFmtId="14" fontId="10" fillId="3" borderId="14" xfId="0" applyNumberFormat="1" applyFont="1" applyFill="1" applyBorder="1" applyAlignment="1">
      <alignment horizontal="center" vertical="center"/>
    </xf>
    <xf numFmtId="49" fontId="39" fillId="14" borderId="19" xfId="0" applyNumberFormat="1" applyFont="1" applyFill="1" applyBorder="1" applyAlignment="1" applyProtection="1">
      <alignment horizontal="center" vertical="center" wrapText="1"/>
    </xf>
    <xf numFmtId="0" fontId="10" fillId="3" borderId="23" xfId="0" applyFont="1" applyFill="1" applyBorder="1" applyAlignment="1" applyProtection="1">
      <alignment vertical="center"/>
      <protection locked="0"/>
    </xf>
    <xf numFmtId="14" fontId="10" fillId="3" borderId="23" xfId="0" applyNumberFormat="1" applyFont="1" applyFill="1" applyBorder="1" applyAlignment="1">
      <alignment horizontal="center" vertical="center"/>
    </xf>
    <xf numFmtId="14" fontId="10" fillId="8" borderId="21" xfId="0" applyNumberFormat="1" applyFont="1" applyFill="1" applyBorder="1" applyAlignment="1">
      <alignment horizontal="center" vertical="center"/>
    </xf>
    <xf numFmtId="0" fontId="6" fillId="3" borderId="22" xfId="0" applyFont="1" applyFill="1" applyBorder="1" applyAlignment="1" applyProtection="1">
      <alignment horizontal="center" vertical="center"/>
    </xf>
    <xf numFmtId="0" fontId="10" fillId="3" borderId="23" xfId="0" applyFont="1" applyFill="1" applyBorder="1" applyAlignment="1" applyProtection="1">
      <alignment horizontal="left" vertical="center"/>
      <protection locked="0"/>
    </xf>
    <xf numFmtId="4" fontId="10" fillId="3" borderId="23" xfId="0" applyNumberFormat="1" applyFont="1" applyFill="1" applyBorder="1" applyAlignment="1" applyProtection="1">
      <alignment horizontal="center" vertical="center"/>
    </xf>
    <xf numFmtId="1" fontId="6" fillId="0" borderId="23" xfId="0" applyNumberFormat="1" applyFont="1" applyBorder="1" applyAlignment="1" applyProtection="1">
      <alignment horizontal="center" vertical="center"/>
      <protection locked="0"/>
    </xf>
    <xf numFmtId="4" fontId="10" fillId="3" borderId="32" xfId="0" applyNumberFormat="1" applyFont="1" applyFill="1" applyBorder="1" applyAlignment="1" applyProtection="1">
      <alignment horizontal="center" vertical="center"/>
    </xf>
    <xf numFmtId="0" fontId="10" fillId="3" borderId="14" xfId="0" applyFont="1" applyFill="1" applyBorder="1" applyAlignment="1" applyProtection="1">
      <alignment horizontal="left" vertical="center"/>
      <protection locked="0"/>
    </xf>
    <xf numFmtId="0" fontId="10" fillId="8" borderId="14" xfId="0" applyFont="1" applyFill="1" applyBorder="1" applyAlignment="1" applyProtection="1">
      <alignment horizontal="left" vertical="center"/>
      <protection locked="0"/>
    </xf>
    <xf numFmtId="14" fontId="10" fillId="3" borderId="14" xfId="0" applyNumberFormat="1" applyFont="1" applyFill="1" applyBorder="1" applyAlignment="1" applyProtection="1">
      <alignment horizontal="center" vertical="center"/>
    </xf>
    <xf numFmtId="3" fontId="10" fillId="3" borderId="14" xfId="0" applyNumberFormat="1" applyFont="1" applyFill="1" applyBorder="1" applyAlignment="1" applyProtection="1">
      <alignment horizontal="center" vertical="center"/>
    </xf>
    <xf numFmtId="14" fontId="10" fillId="8" borderId="14" xfId="0" applyNumberFormat="1" applyFont="1" applyFill="1" applyBorder="1" applyAlignment="1" applyProtection="1">
      <alignment horizontal="center" vertical="center"/>
    </xf>
    <xf numFmtId="3" fontId="10" fillId="8" borderId="14" xfId="0" applyNumberFormat="1" applyFont="1" applyFill="1" applyBorder="1" applyAlignment="1" applyProtection="1">
      <alignment horizontal="center" vertical="center"/>
    </xf>
    <xf numFmtId="8" fontId="9" fillId="2" borderId="21" xfId="0" applyNumberFormat="1" applyFont="1" applyFill="1" applyBorder="1" applyAlignment="1" applyProtection="1">
      <alignment horizontal="center" vertical="center"/>
    </xf>
    <xf numFmtId="1" fontId="9" fillId="2" borderId="21" xfId="0" applyNumberFormat="1" applyFont="1" applyFill="1" applyBorder="1" applyAlignment="1" applyProtection="1">
      <alignment horizontal="center" vertical="center"/>
    </xf>
    <xf numFmtId="168" fontId="18" fillId="2" borderId="31" xfId="0" applyNumberFormat="1" applyFont="1" applyFill="1" applyBorder="1" applyAlignment="1" applyProtection="1">
      <alignment horizontal="center" vertical="center"/>
    </xf>
    <xf numFmtId="14" fontId="11" fillId="8" borderId="19" xfId="0" applyNumberFormat="1" applyFont="1" applyFill="1" applyBorder="1" applyAlignment="1" applyProtection="1">
      <alignment horizontal="center" vertical="center" wrapText="1"/>
    </xf>
    <xf numFmtId="14" fontId="11" fillId="18" borderId="19" xfId="0" applyNumberFormat="1" applyFont="1" applyFill="1" applyBorder="1" applyAlignment="1" applyProtection="1">
      <alignment horizontal="center" vertical="center" wrapText="1"/>
    </xf>
    <xf numFmtId="0" fontId="6" fillId="2" borderId="9" xfId="0" applyFont="1" applyFill="1" applyBorder="1" applyAlignment="1" applyProtection="1">
      <alignment vertical="center"/>
    </xf>
    <xf numFmtId="49" fontId="6" fillId="2" borderId="34" xfId="0" applyNumberFormat="1" applyFont="1" applyFill="1" applyBorder="1" applyAlignment="1" applyProtection="1">
      <alignment vertical="center" wrapText="1"/>
    </xf>
    <xf numFmtId="0" fontId="6" fillId="2" borderId="9" xfId="0" applyFont="1" applyFill="1" applyBorder="1" applyAlignment="1" applyProtection="1">
      <alignment horizontal="center" vertical="center" wrapText="1"/>
    </xf>
    <xf numFmtId="0" fontId="6" fillId="6" borderId="17" xfId="0" applyFont="1" applyFill="1" applyBorder="1" applyAlignment="1" applyProtection="1">
      <alignment horizontal="center" vertical="center"/>
    </xf>
    <xf numFmtId="0" fontId="6" fillId="6" borderId="1" xfId="0" applyFont="1" applyFill="1" applyBorder="1" applyAlignment="1" applyProtection="1">
      <alignment horizontal="center" vertical="center"/>
    </xf>
    <xf numFmtId="0" fontId="6" fillId="6" borderId="18" xfId="0" applyFont="1" applyFill="1" applyBorder="1" applyAlignment="1" applyProtection="1">
      <alignment horizontal="center" vertical="center"/>
    </xf>
    <xf numFmtId="0" fontId="6" fillId="6" borderId="5" xfId="0" applyFont="1" applyFill="1" applyBorder="1" applyAlignment="1" applyProtection="1">
      <alignment horizontal="center" vertical="center"/>
    </xf>
    <xf numFmtId="0" fontId="6" fillId="6" borderId="6" xfId="0" applyFont="1" applyFill="1" applyBorder="1" applyAlignment="1" applyProtection="1">
      <alignment horizontal="center" vertical="center"/>
    </xf>
    <xf numFmtId="0" fontId="6" fillId="6" borderId="7" xfId="0" applyFont="1" applyFill="1" applyBorder="1" applyAlignment="1" applyProtection="1">
      <alignment horizontal="center" vertical="center"/>
    </xf>
    <xf numFmtId="14" fontId="11" fillId="8" borderId="19" xfId="0" applyNumberFormat="1" applyFont="1" applyFill="1" applyBorder="1" applyAlignment="1" applyProtection="1">
      <alignment horizontal="center" vertical="center" wrapText="1"/>
    </xf>
    <xf numFmtId="1" fontId="6" fillId="8" borderId="9" xfId="0" applyNumberFormat="1" applyFont="1" applyFill="1" applyBorder="1" applyAlignment="1" applyProtection="1">
      <alignment horizontal="center" vertical="center" textRotation="180" wrapText="1"/>
    </xf>
    <xf numFmtId="1" fontId="6" fillId="8" borderId="11" xfId="0" applyNumberFormat="1" applyFont="1" applyFill="1" applyBorder="1" applyAlignment="1" applyProtection="1">
      <alignment horizontal="center" vertical="center" textRotation="180" wrapText="1"/>
    </xf>
    <xf numFmtId="0" fontId="6" fillId="13" borderId="19" xfId="0" applyFont="1" applyFill="1" applyBorder="1" applyAlignment="1" applyProtection="1">
      <alignment horizontal="left" vertical="center"/>
    </xf>
    <xf numFmtId="1" fontId="6" fillId="8" borderId="19" xfId="0" applyNumberFormat="1" applyFont="1" applyFill="1" applyBorder="1" applyAlignment="1" applyProtection="1">
      <alignment horizontal="center" vertical="center" textRotation="180" wrapText="1"/>
    </xf>
    <xf numFmtId="0" fontId="6" fillId="8" borderId="19" xfId="0" applyFont="1" applyFill="1" applyBorder="1" applyAlignment="1" applyProtection="1">
      <alignment horizontal="center" vertical="center" textRotation="180" wrapText="1"/>
    </xf>
    <xf numFmtId="0" fontId="36" fillId="8" borderId="19" xfId="0" applyFont="1" applyFill="1" applyBorder="1" applyAlignment="1" applyProtection="1">
      <alignment horizontal="center" vertical="center" wrapText="1"/>
    </xf>
    <xf numFmtId="0" fontId="12" fillId="15" borderId="9" xfId="0" applyFont="1" applyFill="1" applyBorder="1" applyAlignment="1" applyProtection="1">
      <alignment horizontal="center" vertical="center" wrapText="1" shrinkToFit="1"/>
    </xf>
    <xf numFmtId="0" fontId="12" fillId="15" borderId="10" xfId="0" applyFont="1" applyFill="1" applyBorder="1" applyAlignment="1" applyProtection="1">
      <alignment horizontal="center" vertical="center" wrapText="1" shrinkToFit="1"/>
    </xf>
    <xf numFmtId="0" fontId="12" fillId="15" borderId="11" xfId="0" applyFont="1" applyFill="1" applyBorder="1" applyAlignment="1" applyProtection="1">
      <alignment horizontal="center" vertical="center" wrapText="1" shrinkToFit="1"/>
    </xf>
    <xf numFmtId="0" fontId="6" fillId="8" borderId="9" xfId="0" applyFont="1" applyFill="1" applyBorder="1" applyAlignment="1" applyProtection="1">
      <alignment horizontal="center" vertical="center" textRotation="180" wrapText="1"/>
    </xf>
    <xf numFmtId="0" fontId="6" fillId="8" borderId="11" xfId="0" applyFont="1" applyFill="1" applyBorder="1" applyAlignment="1" applyProtection="1">
      <alignment horizontal="center" vertical="center" textRotation="180" wrapText="1"/>
    </xf>
    <xf numFmtId="0" fontId="10" fillId="2" borderId="17" xfId="0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 applyProtection="1">
      <alignment horizontal="center" vertical="center" wrapText="1"/>
    </xf>
    <xf numFmtId="0" fontId="10" fillId="2" borderId="18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0" xfId="0" applyFont="1" applyFill="1" applyBorder="1" applyAlignment="1" applyProtection="1">
      <alignment horizontal="center" vertical="center" wrapText="1"/>
    </xf>
    <xf numFmtId="0" fontId="10" fillId="2" borderId="4" xfId="0" applyFont="1" applyFill="1" applyBorder="1" applyAlignment="1" applyProtection="1">
      <alignment horizontal="center" vertical="center" wrapText="1"/>
    </xf>
    <xf numFmtId="0" fontId="10" fillId="2" borderId="5" xfId="0" applyFont="1" applyFill="1" applyBorder="1" applyAlignment="1" applyProtection="1">
      <alignment horizontal="center" vertical="center" wrapText="1"/>
    </xf>
    <xf numFmtId="0" fontId="10" fillId="2" borderId="6" xfId="0" applyFont="1" applyFill="1" applyBorder="1" applyAlignment="1" applyProtection="1">
      <alignment horizontal="center" vertical="center" wrapText="1"/>
    </xf>
    <xf numFmtId="0" fontId="10" fillId="2" borderId="7" xfId="0" applyFont="1" applyFill="1" applyBorder="1" applyAlignment="1" applyProtection="1">
      <alignment horizontal="center" vertical="center" wrapText="1"/>
    </xf>
    <xf numFmtId="49" fontId="6" fillId="2" borderId="17" xfId="0" applyNumberFormat="1" applyFont="1" applyFill="1" applyBorder="1" applyAlignment="1" applyProtection="1">
      <alignment horizontal="center" vertical="center" wrapText="1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49" fontId="6" fillId="2" borderId="18" xfId="0" applyNumberFormat="1" applyFont="1" applyFill="1" applyBorder="1" applyAlignment="1" applyProtection="1">
      <alignment horizontal="center" vertical="center" wrapText="1"/>
    </xf>
    <xf numFmtId="49" fontId="6" fillId="2" borderId="2" xfId="0" applyNumberFormat="1" applyFont="1" applyFill="1" applyBorder="1" applyAlignment="1" applyProtection="1">
      <alignment horizontal="center" vertical="center" wrapText="1"/>
    </xf>
    <xf numFmtId="49" fontId="6" fillId="2" borderId="0" xfId="0" applyNumberFormat="1" applyFont="1" applyFill="1" applyBorder="1" applyAlignment="1" applyProtection="1">
      <alignment horizontal="center" vertical="center" wrapText="1"/>
    </xf>
    <xf numFmtId="49" fontId="6" fillId="2" borderId="4" xfId="0" applyNumberFormat="1" applyFont="1" applyFill="1" applyBorder="1" applyAlignment="1" applyProtection="1">
      <alignment horizontal="center" vertical="center" wrapText="1"/>
    </xf>
    <xf numFmtId="49" fontId="6" fillId="2" borderId="5" xfId="0" applyNumberFormat="1" applyFont="1" applyFill="1" applyBorder="1" applyAlignment="1" applyProtection="1">
      <alignment horizontal="center" vertical="center" wrapText="1"/>
    </xf>
    <xf numFmtId="49" fontId="6" fillId="2" borderId="6" xfId="0" applyNumberFormat="1" applyFont="1" applyFill="1" applyBorder="1" applyAlignment="1" applyProtection="1">
      <alignment horizontal="center" vertical="center" wrapText="1"/>
    </xf>
    <xf numFmtId="49" fontId="6" fillId="2" borderId="7" xfId="0" applyNumberFormat="1" applyFont="1" applyFill="1" applyBorder="1" applyAlignment="1" applyProtection="1">
      <alignment horizontal="center" vertical="center" wrapText="1"/>
    </xf>
    <xf numFmtId="0" fontId="19" fillId="5" borderId="19" xfId="0" applyFont="1" applyFill="1" applyBorder="1" applyAlignment="1" applyProtection="1">
      <alignment horizontal="center" vertical="center"/>
    </xf>
    <xf numFmtId="0" fontId="11" fillId="0" borderId="19" xfId="0" applyFont="1" applyFill="1" applyBorder="1" applyAlignment="1" applyProtection="1">
      <alignment horizontal="center" vertical="center"/>
    </xf>
    <xf numFmtId="0" fontId="11" fillId="6" borderId="19" xfId="0" applyFont="1" applyFill="1" applyBorder="1" applyAlignment="1" applyProtection="1">
      <alignment horizontal="center" vertical="center"/>
    </xf>
    <xf numFmtId="0" fontId="11" fillId="17" borderId="15" xfId="0" applyFont="1" applyFill="1" applyBorder="1" applyAlignment="1" applyProtection="1">
      <alignment horizontal="left" vertical="center"/>
      <protection locked="0"/>
    </xf>
    <xf numFmtId="0" fontId="11" fillId="17" borderId="16" xfId="0" applyFont="1" applyFill="1" applyBorder="1" applyAlignment="1" applyProtection="1">
      <alignment horizontal="left" vertical="center"/>
      <protection locked="0"/>
    </xf>
    <xf numFmtId="0" fontId="11" fillId="17" borderId="12" xfId="0" applyFont="1" applyFill="1" applyBorder="1" applyAlignment="1" applyProtection="1">
      <alignment horizontal="left" vertical="center"/>
      <protection locked="0"/>
    </xf>
    <xf numFmtId="0" fontId="11" fillId="17" borderId="19" xfId="0" applyFont="1" applyFill="1" applyBorder="1" applyAlignment="1" applyProtection="1">
      <alignment horizontal="left" vertical="center"/>
      <protection locked="0"/>
    </xf>
    <xf numFmtId="0" fontId="11" fillId="2" borderId="15" xfId="0" applyFont="1" applyFill="1" applyBorder="1" applyAlignment="1" applyProtection="1">
      <alignment horizontal="center" vertical="center"/>
    </xf>
    <xf numFmtId="0" fontId="11" fillId="2" borderId="16" xfId="0" applyFont="1" applyFill="1" applyBorder="1" applyAlignment="1" applyProtection="1">
      <alignment horizontal="center" vertical="center"/>
    </xf>
    <xf numFmtId="0" fontId="11" fillId="2" borderId="12" xfId="0" applyFont="1" applyFill="1" applyBorder="1" applyAlignment="1" applyProtection="1">
      <alignment horizontal="center" vertical="center"/>
    </xf>
    <xf numFmtId="0" fontId="11" fillId="2" borderId="15" xfId="0" applyFont="1" applyFill="1" applyBorder="1" applyAlignment="1" applyProtection="1">
      <alignment horizontal="center" vertical="center" wrapText="1"/>
    </xf>
    <xf numFmtId="0" fontId="11" fillId="2" borderId="16" xfId="0" applyFont="1" applyFill="1" applyBorder="1" applyAlignment="1" applyProtection="1">
      <alignment horizontal="center" vertical="center" wrapText="1"/>
    </xf>
    <xf numFmtId="0" fontId="11" fillId="2" borderId="12" xfId="0" applyFont="1" applyFill="1" applyBorder="1" applyAlignment="1" applyProtection="1">
      <alignment horizontal="center" vertical="center" wrapText="1"/>
    </xf>
    <xf numFmtId="8" fontId="9" fillId="17" borderId="19" xfId="0" applyNumberFormat="1" applyFont="1" applyFill="1" applyBorder="1" applyAlignment="1" applyProtection="1">
      <alignment horizontal="center" vertical="center" wrapText="1"/>
    </xf>
    <xf numFmtId="0" fontId="11" fillId="8" borderId="19" xfId="0" applyFont="1" applyFill="1" applyBorder="1" applyAlignment="1" applyProtection="1">
      <alignment horizontal="center" vertical="center" wrapText="1"/>
    </xf>
    <xf numFmtId="0" fontId="34" fillId="14" borderId="15" xfId="0" applyFont="1" applyFill="1" applyBorder="1" applyAlignment="1" applyProtection="1">
      <alignment horizontal="center" vertical="center"/>
    </xf>
    <xf numFmtId="0" fontId="34" fillId="14" borderId="16" xfId="0" applyFont="1" applyFill="1" applyBorder="1" applyAlignment="1" applyProtection="1">
      <alignment horizontal="center" vertical="center"/>
    </xf>
    <xf numFmtId="0" fontId="34" fillId="14" borderId="12" xfId="0" applyFont="1" applyFill="1" applyBorder="1" applyAlignment="1" applyProtection="1">
      <alignment horizontal="center" vertical="center"/>
    </xf>
    <xf numFmtId="0" fontId="4" fillId="11" borderId="6" xfId="0" applyFont="1" applyFill="1" applyBorder="1" applyAlignment="1" applyProtection="1">
      <alignment horizontal="right" vertical="center"/>
      <protection locked="0"/>
    </xf>
    <xf numFmtId="167" fontId="6" fillId="3" borderId="6" xfId="0" applyNumberFormat="1" applyFont="1" applyFill="1" applyBorder="1" applyAlignment="1" applyProtection="1">
      <alignment horizontal="left" vertical="center"/>
    </xf>
    <xf numFmtId="167" fontId="6" fillId="3" borderId="7" xfId="0" applyNumberFormat="1" applyFont="1" applyFill="1" applyBorder="1" applyAlignment="1" applyProtection="1">
      <alignment horizontal="left" vertical="center"/>
    </xf>
    <xf numFmtId="0" fontId="4" fillId="3" borderId="6" xfId="0" applyFont="1" applyFill="1" applyBorder="1" applyAlignment="1" applyProtection="1">
      <alignment horizontal="center" vertical="center"/>
    </xf>
    <xf numFmtId="0" fontId="6" fillId="2" borderId="16" xfId="0" applyFont="1" applyFill="1" applyBorder="1" applyAlignment="1" applyProtection="1">
      <alignment horizontal="center" vertical="center"/>
    </xf>
    <xf numFmtId="0" fontId="6" fillId="2" borderId="12" xfId="0" applyFont="1" applyFill="1" applyBorder="1" applyAlignment="1" applyProtection="1">
      <alignment horizontal="center" vertical="center"/>
    </xf>
    <xf numFmtId="0" fontId="26" fillId="15" borderId="9" xfId="0" applyFont="1" applyFill="1" applyBorder="1" applyAlignment="1" applyProtection="1">
      <alignment horizontal="center" vertical="center" wrapText="1"/>
    </xf>
    <xf numFmtId="0" fontId="26" fillId="15" borderId="10" xfId="0" applyFont="1" applyFill="1" applyBorder="1" applyAlignment="1" applyProtection="1">
      <alignment horizontal="center" vertical="center" wrapText="1"/>
    </xf>
    <xf numFmtId="0" fontId="26" fillId="15" borderId="11" xfId="0" applyFont="1" applyFill="1" applyBorder="1" applyAlignment="1" applyProtection="1">
      <alignment horizontal="center" vertical="center" wrapText="1"/>
    </xf>
    <xf numFmtId="14" fontId="4" fillId="3" borderId="1" xfId="0" quotePrefix="1" applyNumberFormat="1" applyFont="1" applyFill="1" applyBorder="1" applyAlignment="1" applyProtection="1">
      <alignment horizontal="center" vertical="center"/>
    </xf>
    <xf numFmtId="14" fontId="4" fillId="3" borderId="18" xfId="0" quotePrefix="1" applyNumberFormat="1" applyFont="1" applyFill="1" applyBorder="1" applyAlignment="1" applyProtection="1">
      <alignment horizontal="center" vertical="center"/>
    </xf>
    <xf numFmtId="14" fontId="4" fillId="3" borderId="0" xfId="0" quotePrefix="1" applyNumberFormat="1" applyFont="1" applyFill="1" applyBorder="1" applyAlignment="1" applyProtection="1">
      <alignment horizontal="center" vertical="center"/>
    </xf>
    <xf numFmtId="14" fontId="4" fillId="3" borderId="4" xfId="0" quotePrefix="1" applyNumberFormat="1" applyFont="1" applyFill="1" applyBorder="1" applyAlignment="1" applyProtection="1">
      <alignment horizontal="center" vertical="center"/>
    </xf>
    <xf numFmtId="14" fontId="4" fillId="3" borderId="6" xfId="0" quotePrefix="1" applyNumberFormat="1" applyFont="1" applyFill="1" applyBorder="1" applyAlignment="1" applyProtection="1">
      <alignment horizontal="center" vertical="center"/>
    </xf>
    <xf numFmtId="14" fontId="4" fillId="3" borderId="7" xfId="0" quotePrefix="1" applyNumberFormat="1" applyFont="1" applyFill="1" applyBorder="1" applyAlignment="1" applyProtection="1">
      <alignment horizontal="center" vertical="center"/>
    </xf>
    <xf numFmtId="0" fontId="4" fillId="3" borderId="2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 applyProtection="1">
      <alignment horizontal="center" vertical="center"/>
    </xf>
    <xf numFmtId="0" fontId="4" fillId="3" borderId="5" xfId="0" applyFont="1" applyFill="1" applyBorder="1" applyAlignment="1" applyProtection="1">
      <alignment horizontal="center" vertical="center"/>
    </xf>
    <xf numFmtId="0" fontId="6" fillId="2" borderId="28" xfId="0" applyFont="1" applyFill="1" applyBorder="1" applyAlignment="1" applyProtection="1">
      <alignment horizontal="center" vertical="center"/>
    </xf>
    <xf numFmtId="14" fontId="6" fillId="2" borderId="19" xfId="0" applyNumberFormat="1" applyFont="1" applyFill="1" applyBorder="1" applyAlignment="1" applyProtection="1">
      <alignment horizontal="center" vertical="center"/>
    </xf>
    <xf numFmtId="0" fontId="32" fillId="14" borderId="16" xfId="0" applyFont="1" applyFill="1" applyBorder="1" applyAlignment="1" applyProtection="1">
      <alignment horizontal="center" vertical="center"/>
    </xf>
    <xf numFmtId="0" fontId="32" fillId="14" borderId="12" xfId="0" applyFont="1" applyFill="1" applyBorder="1" applyAlignment="1" applyProtection="1">
      <alignment horizontal="center" vertical="center"/>
    </xf>
    <xf numFmtId="0" fontId="10" fillId="3" borderId="2" xfId="0" applyFont="1" applyFill="1" applyBorder="1" applyAlignment="1" applyProtection="1">
      <alignment horizontal="center" vertical="center" wrapText="1" shrinkToFit="1"/>
      <protection locked="0"/>
    </xf>
    <xf numFmtId="0" fontId="10" fillId="3" borderId="0" xfId="0" applyFont="1" applyFill="1" applyBorder="1" applyAlignment="1" applyProtection="1">
      <alignment horizontal="center" vertical="center" wrapText="1" shrinkToFit="1"/>
      <protection locked="0"/>
    </xf>
    <xf numFmtId="0" fontId="10" fillId="3" borderId="4" xfId="0" applyFont="1" applyFill="1" applyBorder="1" applyAlignment="1" applyProtection="1">
      <alignment horizontal="center" vertical="center" wrapText="1" shrinkToFit="1"/>
      <protection locked="0"/>
    </xf>
    <xf numFmtId="0" fontId="10" fillId="3" borderId="5" xfId="0" applyFont="1" applyFill="1" applyBorder="1" applyAlignment="1" applyProtection="1">
      <alignment horizontal="center" vertical="center" wrapText="1" shrinkToFit="1"/>
      <protection locked="0"/>
    </xf>
    <xf numFmtId="0" fontId="10" fillId="3" borderId="6" xfId="0" applyFont="1" applyFill="1" applyBorder="1" applyAlignment="1" applyProtection="1">
      <alignment horizontal="center" vertical="center" wrapText="1" shrinkToFit="1"/>
      <protection locked="0"/>
    </xf>
    <xf numFmtId="0" fontId="10" fillId="3" borderId="7" xfId="0" applyFont="1" applyFill="1" applyBorder="1" applyAlignment="1" applyProtection="1">
      <alignment horizontal="center" vertical="center" wrapText="1" shrinkToFit="1"/>
      <protection locked="0"/>
    </xf>
    <xf numFmtId="0" fontId="11" fillId="2" borderId="19" xfId="0" applyFont="1" applyFill="1" applyBorder="1" applyAlignment="1" applyProtection="1">
      <alignment horizontal="center" vertical="center"/>
    </xf>
    <xf numFmtId="0" fontId="11" fillId="6" borderId="17" xfId="0" applyFont="1" applyFill="1" applyBorder="1" applyAlignment="1" applyProtection="1">
      <alignment horizontal="center" vertical="center"/>
    </xf>
    <xf numFmtId="0" fontId="11" fillId="6" borderId="1" xfId="0" applyFont="1" applyFill="1" applyBorder="1" applyAlignment="1" applyProtection="1">
      <alignment horizontal="center" vertical="center"/>
    </xf>
    <xf numFmtId="0" fontId="11" fillId="6" borderId="18" xfId="0" applyFont="1" applyFill="1" applyBorder="1" applyAlignment="1" applyProtection="1">
      <alignment horizontal="center" vertical="center"/>
    </xf>
    <xf numFmtId="0" fontId="11" fillId="6" borderId="5" xfId="0" applyFont="1" applyFill="1" applyBorder="1" applyAlignment="1" applyProtection="1">
      <alignment horizontal="center" vertical="center"/>
    </xf>
    <xf numFmtId="0" fontId="11" fillId="6" borderId="6" xfId="0" applyFont="1" applyFill="1" applyBorder="1" applyAlignment="1" applyProtection="1">
      <alignment horizontal="center" vertical="center"/>
    </xf>
    <xf numFmtId="0" fontId="11" fillId="6" borderId="7" xfId="0" applyFont="1" applyFill="1" applyBorder="1" applyAlignment="1" applyProtection="1">
      <alignment horizontal="center" vertical="center"/>
    </xf>
    <xf numFmtId="0" fontId="11" fillId="18" borderId="19" xfId="0" applyFont="1" applyFill="1" applyBorder="1" applyAlignment="1" applyProtection="1">
      <alignment horizontal="left" vertical="center"/>
      <protection locked="0"/>
    </xf>
    <xf numFmtId="49" fontId="28" fillId="3" borderId="17" xfId="0" applyNumberFormat="1" applyFont="1" applyFill="1" applyBorder="1" applyAlignment="1" applyProtection="1">
      <alignment horizontal="center" vertical="center" wrapText="1"/>
      <protection locked="0"/>
    </xf>
    <xf numFmtId="49" fontId="28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28" fillId="3" borderId="18" xfId="0" applyNumberFormat="1" applyFont="1" applyFill="1" applyBorder="1" applyAlignment="1" applyProtection="1">
      <alignment horizontal="center" vertical="center" wrapText="1"/>
      <protection locked="0"/>
    </xf>
    <xf numFmtId="49" fontId="28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28" fillId="3" borderId="0" xfId="0" applyNumberFormat="1" applyFont="1" applyFill="1" applyBorder="1" applyAlignment="1" applyProtection="1">
      <alignment horizontal="center" vertical="center" wrapText="1"/>
      <protection locked="0"/>
    </xf>
    <xf numFmtId="49" fontId="28" fillId="3" borderId="4" xfId="0" applyNumberFormat="1" applyFont="1" applyFill="1" applyBorder="1" applyAlignment="1" applyProtection="1">
      <alignment horizontal="center" vertical="center" wrapText="1"/>
      <protection locked="0"/>
    </xf>
    <xf numFmtId="49" fontId="28" fillId="3" borderId="5" xfId="0" applyNumberFormat="1" applyFont="1" applyFill="1" applyBorder="1" applyAlignment="1" applyProtection="1">
      <alignment horizontal="center" vertical="center" wrapText="1"/>
      <protection locked="0"/>
    </xf>
    <xf numFmtId="49" fontId="28" fillId="3" borderId="6" xfId="0" applyNumberFormat="1" applyFont="1" applyFill="1" applyBorder="1" applyAlignment="1" applyProtection="1">
      <alignment horizontal="center" vertical="center" wrapText="1"/>
      <protection locked="0"/>
    </xf>
    <xf numFmtId="49" fontId="28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5" xfId="0" applyFont="1" applyFill="1" applyBorder="1" applyAlignment="1" applyProtection="1">
      <alignment horizontal="center" vertical="center"/>
    </xf>
    <xf numFmtId="0" fontId="4" fillId="3" borderId="8" xfId="0" applyFont="1" applyFill="1" applyBorder="1" applyAlignment="1" applyProtection="1">
      <alignment horizontal="center" vertical="center"/>
    </xf>
    <xf numFmtId="0" fontId="11" fillId="3" borderId="17" xfId="0" applyFont="1" applyFill="1" applyBorder="1" applyAlignment="1" applyProtection="1">
      <alignment horizontal="center" vertical="center"/>
    </xf>
    <xf numFmtId="0" fontId="11" fillId="3" borderId="1" xfId="0" applyFont="1" applyFill="1" applyBorder="1" applyAlignment="1" applyProtection="1">
      <alignment horizontal="center" vertical="center"/>
    </xf>
    <xf numFmtId="0" fontId="11" fillId="3" borderId="2" xfId="0" applyFont="1" applyFill="1" applyBorder="1" applyAlignment="1" applyProtection="1">
      <alignment horizontal="center" vertical="center"/>
    </xf>
    <xf numFmtId="0" fontId="11" fillId="3" borderId="0" xfId="0" applyFont="1" applyFill="1" applyBorder="1" applyAlignment="1" applyProtection="1">
      <alignment horizontal="center" vertical="center"/>
    </xf>
    <xf numFmtId="0" fontId="32" fillId="14" borderId="15" xfId="0" applyFont="1" applyFill="1" applyBorder="1" applyAlignment="1" applyProtection="1">
      <alignment horizontal="center" vertical="center"/>
    </xf>
    <xf numFmtId="49" fontId="4" fillId="2" borderId="17" xfId="0" applyNumberFormat="1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49" fontId="4" fillId="2" borderId="18" xfId="0" applyNumberFormat="1" applyFont="1" applyFill="1" applyBorder="1" applyAlignment="1" applyProtection="1">
      <alignment horizontal="center" vertical="center" wrapText="1"/>
    </xf>
    <xf numFmtId="49" fontId="4" fillId="2" borderId="2" xfId="0" applyNumberFormat="1" applyFont="1" applyFill="1" applyBorder="1" applyAlignment="1" applyProtection="1">
      <alignment horizontal="center" vertical="center" wrapText="1"/>
    </xf>
    <xf numFmtId="49" fontId="4" fillId="2" borderId="0" xfId="0" applyNumberFormat="1" applyFont="1" applyFill="1" applyBorder="1" applyAlignment="1" applyProtection="1">
      <alignment horizontal="center" vertical="center" wrapText="1"/>
    </xf>
    <xf numFmtId="49" fontId="4" fillId="2" borderId="4" xfId="0" applyNumberFormat="1" applyFont="1" applyFill="1" applyBorder="1" applyAlignment="1" applyProtection="1">
      <alignment horizontal="center" vertical="center" wrapText="1"/>
    </xf>
    <xf numFmtId="49" fontId="4" fillId="2" borderId="5" xfId="0" applyNumberFormat="1" applyFont="1" applyFill="1" applyBorder="1" applyAlignment="1" applyProtection="1">
      <alignment horizontal="center" vertical="center" wrapText="1"/>
    </xf>
    <xf numFmtId="49" fontId="4" fillId="2" borderId="6" xfId="0" applyNumberFormat="1" applyFont="1" applyFill="1" applyBorder="1" applyAlignment="1" applyProtection="1">
      <alignment horizontal="center" vertical="center" wrapText="1"/>
    </xf>
    <xf numFmtId="49" fontId="4" fillId="2" borderId="7" xfId="0" applyNumberFormat="1" applyFont="1" applyFill="1" applyBorder="1" applyAlignment="1" applyProtection="1">
      <alignment horizontal="center" vertical="center" wrapText="1"/>
    </xf>
    <xf numFmtId="165" fontId="34" fillId="14" borderId="5" xfId="0" applyNumberFormat="1" applyFont="1" applyFill="1" applyBorder="1" applyAlignment="1" applyProtection="1">
      <alignment horizontal="center" vertical="center"/>
    </xf>
    <xf numFmtId="165" fontId="34" fillId="14" borderId="6" xfId="0" applyNumberFormat="1" applyFont="1" applyFill="1" applyBorder="1" applyAlignment="1" applyProtection="1">
      <alignment horizontal="center" vertical="center"/>
    </xf>
    <xf numFmtId="165" fontId="34" fillId="14" borderId="12" xfId="0" applyNumberFormat="1" applyFont="1" applyFill="1" applyBorder="1" applyAlignment="1" applyProtection="1">
      <alignment horizontal="center" vertical="center"/>
    </xf>
    <xf numFmtId="1" fontId="11" fillId="18" borderId="19" xfId="0" applyNumberFormat="1" applyFont="1" applyFill="1" applyBorder="1" applyAlignment="1" applyProtection="1">
      <alignment horizontal="center" vertical="center" textRotation="180" wrapText="1"/>
    </xf>
    <xf numFmtId="1" fontId="11" fillId="18" borderId="9" xfId="0" applyNumberFormat="1" applyFont="1" applyFill="1" applyBorder="1" applyAlignment="1" applyProtection="1">
      <alignment horizontal="center" vertical="center" textRotation="180" wrapText="1"/>
    </xf>
    <xf numFmtId="1" fontId="6" fillId="18" borderId="19" xfId="0" applyNumberFormat="1" applyFont="1" applyFill="1" applyBorder="1" applyAlignment="1" applyProtection="1">
      <alignment horizontal="center" vertical="center" textRotation="180" wrapText="1"/>
    </xf>
    <xf numFmtId="1" fontId="6" fillId="18" borderId="9" xfId="0" applyNumberFormat="1" applyFont="1" applyFill="1" applyBorder="1" applyAlignment="1" applyProtection="1">
      <alignment horizontal="center" vertical="center" textRotation="180" wrapText="1"/>
    </xf>
    <xf numFmtId="1" fontId="27" fillId="18" borderId="19" xfId="0" applyNumberFormat="1" applyFont="1" applyFill="1" applyBorder="1" applyAlignment="1" applyProtection="1">
      <alignment horizontal="center" vertical="center" textRotation="180" wrapText="1"/>
    </xf>
    <xf numFmtId="1" fontId="27" fillId="18" borderId="9" xfId="0" applyNumberFormat="1" applyFont="1" applyFill="1" applyBorder="1" applyAlignment="1" applyProtection="1">
      <alignment horizontal="center" vertical="center" textRotation="180" wrapText="1"/>
    </xf>
    <xf numFmtId="166" fontId="11" fillId="10" borderId="19" xfId="0" applyNumberFormat="1" applyFont="1" applyFill="1" applyBorder="1" applyAlignment="1" applyProtection="1">
      <alignment horizontal="center" vertical="center" wrapText="1"/>
    </xf>
    <xf numFmtId="166" fontId="11" fillId="10" borderId="9" xfId="0" applyNumberFormat="1" applyFont="1" applyFill="1" applyBorder="1" applyAlignment="1" applyProtection="1">
      <alignment horizontal="center" vertical="center" wrapText="1"/>
    </xf>
    <xf numFmtId="0" fontId="4" fillId="3" borderId="15" xfId="0" applyFont="1" applyFill="1" applyBorder="1" applyAlignment="1" applyProtection="1">
      <alignment horizontal="center" vertical="center"/>
    </xf>
    <xf numFmtId="0" fontId="4" fillId="3" borderId="16" xfId="0" applyFont="1" applyFill="1" applyBorder="1" applyAlignment="1" applyProtection="1">
      <alignment horizontal="center" vertical="center"/>
    </xf>
    <xf numFmtId="0" fontId="12" fillId="2" borderId="15" xfId="0" applyNumberFormat="1" applyFont="1" applyFill="1" applyBorder="1" applyAlignment="1" applyProtection="1">
      <alignment horizontal="center" vertical="center" wrapText="1"/>
    </xf>
    <xf numFmtId="0" fontId="12" fillId="2" borderId="16" xfId="0" applyNumberFormat="1" applyFont="1" applyFill="1" applyBorder="1" applyAlignment="1" applyProtection="1">
      <alignment horizontal="center" vertical="center" wrapText="1"/>
    </xf>
    <xf numFmtId="0" fontId="12" fillId="2" borderId="12" xfId="0" applyNumberFormat="1" applyFont="1" applyFill="1" applyBorder="1" applyAlignment="1" applyProtection="1">
      <alignment horizontal="center" vertical="center" wrapText="1"/>
    </xf>
    <xf numFmtId="0" fontId="10" fillId="13" borderId="19" xfId="0" applyFont="1" applyFill="1" applyBorder="1" applyAlignment="1" applyProtection="1">
      <alignment horizontal="left" vertical="center"/>
    </xf>
    <xf numFmtId="0" fontId="6" fillId="2" borderId="20" xfId="0" applyFont="1" applyFill="1" applyBorder="1" applyAlignment="1" applyProtection="1">
      <alignment horizontal="center" vertical="center"/>
    </xf>
    <xf numFmtId="0" fontId="6" fillId="2" borderId="21" xfId="0" applyFont="1" applyFill="1" applyBorder="1" applyAlignment="1" applyProtection="1">
      <alignment horizontal="center" vertical="center"/>
    </xf>
    <xf numFmtId="14" fontId="6" fillId="2" borderId="21" xfId="0" applyNumberFormat="1" applyFont="1" applyFill="1" applyBorder="1" applyAlignment="1" applyProtection="1">
      <alignment horizontal="center" vertical="center"/>
    </xf>
    <xf numFmtId="0" fontId="23" fillId="15" borderId="9" xfId="0" applyFont="1" applyFill="1" applyBorder="1" applyAlignment="1" applyProtection="1">
      <alignment horizontal="center" vertical="center" wrapText="1"/>
    </xf>
    <xf numFmtId="0" fontId="23" fillId="15" borderId="10" xfId="0" applyFont="1" applyFill="1" applyBorder="1" applyAlignment="1" applyProtection="1">
      <alignment horizontal="center" vertical="center" wrapText="1"/>
    </xf>
    <xf numFmtId="0" fontId="23" fillId="15" borderId="11" xfId="0" applyFont="1" applyFill="1" applyBorder="1" applyAlignment="1" applyProtection="1">
      <alignment horizontal="center" vertical="center" wrapText="1"/>
    </xf>
    <xf numFmtId="6" fontId="19" fillId="5" borderId="19" xfId="0" applyNumberFormat="1" applyFont="1" applyFill="1" applyBorder="1" applyAlignment="1" applyProtection="1">
      <alignment horizontal="center" vertical="center"/>
    </xf>
    <xf numFmtId="14" fontId="11" fillId="18" borderId="19" xfId="0" applyNumberFormat="1" applyFont="1" applyFill="1" applyBorder="1" applyAlignment="1" applyProtection="1">
      <alignment horizontal="center" vertical="center" wrapText="1"/>
    </xf>
    <xf numFmtId="14" fontId="11" fillId="18" borderId="9" xfId="0" applyNumberFormat="1" applyFont="1" applyFill="1" applyBorder="1" applyAlignment="1" applyProtection="1">
      <alignment horizontal="center" vertical="center" wrapText="1"/>
    </xf>
    <xf numFmtId="0" fontId="11" fillId="18" borderId="19" xfId="0" applyFont="1" applyFill="1" applyBorder="1" applyAlignment="1" applyProtection="1">
      <alignment horizontal="center" vertical="center" wrapText="1"/>
    </xf>
    <xf numFmtId="0" fontId="11" fillId="18" borderId="9" xfId="0" applyFont="1" applyFill="1" applyBorder="1" applyAlignment="1" applyProtection="1">
      <alignment horizontal="center" vertical="center" wrapText="1"/>
    </xf>
    <xf numFmtId="0" fontId="11" fillId="18" borderId="17" xfId="0" applyFont="1" applyFill="1" applyBorder="1" applyAlignment="1" applyProtection="1">
      <alignment horizontal="center" vertical="center" wrapText="1"/>
    </xf>
    <xf numFmtId="0" fontId="11" fillId="18" borderId="18" xfId="0" applyFont="1" applyFill="1" applyBorder="1" applyAlignment="1" applyProtection="1">
      <alignment horizontal="center" vertical="center" wrapText="1"/>
    </xf>
    <xf numFmtId="0" fontId="11" fillId="18" borderId="2" xfId="0" applyFont="1" applyFill="1" applyBorder="1" applyAlignment="1" applyProtection="1">
      <alignment horizontal="center" vertical="center" wrapText="1"/>
    </xf>
    <xf numFmtId="0" fontId="11" fillId="18" borderId="4" xfId="0" applyFont="1" applyFill="1" applyBorder="1" applyAlignment="1" applyProtection="1">
      <alignment horizontal="center" vertical="center" wrapText="1"/>
    </xf>
    <xf numFmtId="1" fontId="11" fillId="18" borderId="10" xfId="0" applyNumberFormat="1" applyFont="1" applyFill="1" applyBorder="1" applyAlignment="1" applyProtection="1">
      <alignment horizontal="center" vertical="center" textRotation="180" wrapText="1"/>
    </xf>
    <xf numFmtId="0" fontId="11" fillId="18" borderId="15" xfId="0" applyFont="1" applyFill="1" applyBorder="1" applyAlignment="1" applyProtection="1">
      <alignment horizontal="left" vertical="center"/>
      <protection locked="0"/>
    </xf>
    <xf numFmtId="0" fontId="11" fillId="18" borderId="16" xfId="0" applyFont="1" applyFill="1" applyBorder="1" applyAlignment="1" applyProtection="1">
      <alignment horizontal="left" vertical="center"/>
      <protection locked="0"/>
    </xf>
    <xf numFmtId="0" fontId="11" fillId="18" borderId="12" xfId="0" applyFont="1" applyFill="1" applyBorder="1" applyAlignment="1" applyProtection="1">
      <alignment horizontal="left" vertical="center"/>
      <protection locked="0"/>
    </xf>
    <xf numFmtId="1" fontId="11" fillId="18" borderId="11" xfId="0" applyNumberFormat="1" applyFont="1" applyFill="1" applyBorder="1" applyAlignment="1" applyProtection="1">
      <alignment horizontal="center" vertical="center" textRotation="180" wrapText="1"/>
    </xf>
    <xf numFmtId="0" fontId="11" fillId="10" borderId="15" xfId="0" applyFont="1" applyFill="1" applyBorder="1" applyAlignment="1" applyProtection="1">
      <alignment horizontal="center" vertical="center"/>
    </xf>
    <xf numFmtId="0" fontId="11" fillId="10" borderId="16" xfId="0" applyFont="1" applyFill="1" applyBorder="1" applyAlignment="1" applyProtection="1">
      <alignment horizontal="center" vertical="center"/>
    </xf>
    <xf numFmtId="0" fontId="11" fillId="10" borderId="12" xfId="0" applyFont="1" applyFill="1" applyBorder="1" applyAlignment="1" applyProtection="1">
      <alignment horizontal="center" vertical="center"/>
    </xf>
    <xf numFmtId="1" fontId="11" fillId="10" borderId="15" xfId="0" applyNumberFormat="1" applyFont="1" applyFill="1" applyBorder="1" applyAlignment="1" applyProtection="1">
      <alignment horizontal="center" vertical="center" wrapText="1"/>
    </xf>
    <xf numFmtId="1" fontId="11" fillId="10" borderId="16" xfId="0" applyNumberFormat="1" applyFont="1" applyFill="1" applyBorder="1" applyAlignment="1" applyProtection="1">
      <alignment horizontal="center" vertical="center" wrapText="1"/>
    </xf>
    <xf numFmtId="1" fontId="11" fillId="10" borderId="12" xfId="0" applyNumberFormat="1" applyFont="1" applyFill="1" applyBorder="1" applyAlignment="1" applyProtection="1">
      <alignment horizontal="center" vertical="center" wrapText="1"/>
    </xf>
    <xf numFmtId="4" fontId="10" fillId="13" borderId="36" xfId="0" applyNumberFormat="1" applyFont="1" applyFill="1" applyBorder="1" applyAlignment="1" applyProtection="1">
      <alignment horizontal="center" vertical="center"/>
    </xf>
    <xf numFmtId="4" fontId="10" fillId="13" borderId="9" xfId="0" applyNumberFormat="1" applyFont="1" applyFill="1" applyBorder="1" applyAlignment="1" applyProtection="1">
      <alignment horizontal="center" vertical="center"/>
    </xf>
    <xf numFmtId="4" fontId="10" fillId="3" borderId="18" xfId="0" applyNumberFormat="1" applyFont="1" applyFill="1" applyBorder="1" applyAlignment="1" applyProtection="1">
      <alignment horizontal="center" vertical="center"/>
    </xf>
    <xf numFmtId="4" fontId="10" fillId="8" borderId="37" xfId="0" applyNumberFormat="1" applyFont="1" applyFill="1" applyBorder="1" applyAlignment="1" applyProtection="1">
      <alignment horizontal="center" vertical="center"/>
    </xf>
    <xf numFmtId="4" fontId="10" fillId="3" borderId="4" xfId="0" applyNumberFormat="1" applyFont="1" applyFill="1" applyBorder="1" applyAlignment="1" applyProtection="1">
      <alignment horizontal="center" vertical="center"/>
    </xf>
    <xf numFmtId="4" fontId="10" fillId="8" borderId="38" xfId="0" applyNumberFormat="1" applyFont="1" applyFill="1" applyBorder="1" applyAlignment="1" applyProtection="1">
      <alignment horizontal="center" vertical="center"/>
    </xf>
    <xf numFmtId="4" fontId="10" fillId="3" borderId="33" xfId="0" applyNumberFormat="1" applyFont="1" applyFill="1" applyBorder="1" applyAlignment="1" applyProtection="1">
      <alignment horizontal="center" vertical="center"/>
    </xf>
    <xf numFmtId="4" fontId="10" fillId="8" borderId="31" xfId="0" applyNumberFormat="1" applyFont="1" applyFill="1" applyBorder="1" applyAlignment="1" applyProtection="1">
      <alignment horizontal="center" vertical="center"/>
    </xf>
    <xf numFmtId="4" fontId="10" fillId="8" borderId="4" xfId="0" applyNumberFormat="1" applyFont="1" applyFill="1" applyBorder="1" applyAlignment="1" applyProtection="1">
      <alignment horizontal="center" vertical="center"/>
    </xf>
    <xf numFmtId="4" fontId="10" fillId="3" borderId="38" xfId="0" applyNumberFormat="1" applyFont="1" applyFill="1" applyBorder="1" applyAlignment="1" applyProtection="1">
      <alignment horizontal="center" vertical="center"/>
    </xf>
    <xf numFmtId="4" fontId="10" fillId="8" borderId="33" xfId="0" applyNumberFormat="1" applyFont="1" applyFill="1" applyBorder="1" applyAlignment="1" applyProtection="1">
      <alignment horizontal="center" vertical="center"/>
    </xf>
    <xf numFmtId="1" fontId="10" fillId="6" borderId="21" xfId="0" applyNumberFormat="1" applyFont="1" applyFill="1" applyBorder="1" applyAlignment="1" applyProtection="1">
      <alignment horizontal="center" vertical="center"/>
      <protection locked="0"/>
    </xf>
    <xf numFmtId="4" fontId="10" fillId="3" borderId="35" xfId="0" applyNumberFormat="1" applyFont="1" applyFill="1" applyBorder="1" applyAlignment="1" applyProtection="1">
      <alignment horizontal="center" vertical="center"/>
    </xf>
    <xf numFmtId="4" fontId="10" fillId="8" borderId="35" xfId="0" applyNumberFormat="1" applyFont="1" applyFill="1" applyBorder="1" applyAlignment="1" applyProtection="1">
      <alignment horizontal="center" vertical="center"/>
    </xf>
    <xf numFmtId="0" fontId="6" fillId="13" borderId="19" xfId="0" applyFont="1" applyFill="1" applyBorder="1" applyAlignment="1" applyProtection="1">
      <alignment horizontal="center" vertical="center"/>
    </xf>
    <xf numFmtId="0" fontId="10" fillId="13" borderId="19" xfId="0" applyFont="1" applyFill="1" applyBorder="1" applyAlignment="1" applyProtection="1">
      <alignment horizontal="center" vertical="center"/>
    </xf>
    <xf numFmtId="0" fontId="6" fillId="6" borderId="19" xfId="0" applyFont="1" applyFill="1" applyBorder="1" applyAlignment="1" applyProtection="1">
      <alignment horizontal="center" vertical="center"/>
    </xf>
    <xf numFmtId="0" fontId="38" fillId="3" borderId="23" xfId="0" applyFont="1" applyFill="1" applyBorder="1" applyAlignment="1" applyProtection="1">
      <alignment horizontal="center" vertical="center"/>
    </xf>
    <xf numFmtId="0" fontId="10" fillId="3" borderId="23" xfId="0" applyFont="1" applyFill="1" applyBorder="1" applyAlignment="1" applyProtection="1">
      <alignment horizontal="center" vertical="center"/>
    </xf>
    <xf numFmtId="0" fontId="38" fillId="8" borderId="14" xfId="0" applyFont="1" applyFill="1" applyBorder="1" applyAlignment="1" applyProtection="1">
      <alignment horizontal="center" vertical="center"/>
    </xf>
    <xf numFmtId="0" fontId="10" fillId="8" borderId="14" xfId="0" applyFont="1" applyFill="1" applyBorder="1" applyAlignment="1" applyProtection="1">
      <alignment horizontal="center" vertical="center"/>
    </xf>
    <xf numFmtId="0" fontId="38" fillId="3" borderId="14" xfId="0" applyFont="1" applyFill="1" applyBorder="1" applyAlignment="1" applyProtection="1">
      <alignment horizontal="center" vertical="center"/>
    </xf>
    <xf numFmtId="0" fontId="10" fillId="3" borderId="14" xfId="0" applyFont="1" applyFill="1" applyBorder="1" applyAlignment="1" applyProtection="1">
      <alignment horizontal="center" vertical="center"/>
    </xf>
    <xf numFmtId="0" fontId="38" fillId="8" borderId="21" xfId="0" applyFont="1" applyFill="1" applyBorder="1" applyAlignment="1" applyProtection="1">
      <alignment horizontal="center" vertical="center"/>
    </xf>
    <xf numFmtId="0" fontId="10" fillId="8" borderId="21" xfId="0" applyFont="1" applyFill="1" applyBorder="1" applyAlignment="1" applyProtection="1">
      <alignment horizontal="center" vertical="center"/>
    </xf>
    <xf numFmtId="1" fontId="10" fillId="9" borderId="19" xfId="0" applyNumberFormat="1" applyFont="1" applyFill="1" applyBorder="1" applyAlignment="1" applyProtection="1">
      <alignment horizontal="center" vertical="center"/>
    </xf>
    <xf numFmtId="1" fontId="10" fillId="2" borderId="19" xfId="0" applyNumberFormat="1" applyFont="1" applyFill="1" applyBorder="1" applyAlignment="1" applyProtection="1">
      <alignment horizontal="center" vertical="center"/>
    </xf>
  </cellXfs>
  <cellStyles count="4">
    <cellStyle name="Hiperlink" xfId="1" builtinId="8"/>
    <cellStyle name="Moeda" xfId="3" builtinId="4"/>
    <cellStyle name="Normal" xfId="0" builtinId="0"/>
    <cellStyle name="Vírgula" xfId="2" builtinId="3"/>
  </cellStyles>
  <dxfs count="8"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ont>
        <strike val="0"/>
      </font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66"/>
      <color rgb="FF4FD1FF"/>
      <color rgb="FF0000FF"/>
      <color rgb="FF99FF99"/>
      <color rgb="FF4FFFF0"/>
      <color rgb="FF00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184786</xdr:colOff>
      <xdr:row>0</xdr:row>
      <xdr:rowOff>55245</xdr:rowOff>
    </xdr:from>
    <xdr:to>
      <xdr:col>13</xdr:col>
      <xdr:colOff>1139192</xdr:colOff>
      <xdr:row>4</xdr:row>
      <xdr:rowOff>248553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GrpSpPr/>
      </xdr:nvGrpSpPr>
      <xdr:grpSpPr>
        <a:xfrm>
          <a:off x="365761" y="55245"/>
          <a:ext cx="11536681" cy="1298208"/>
          <a:chOff x="365761" y="55245"/>
          <a:chExt cx="11279506" cy="1298208"/>
        </a:xfrm>
      </xdr:grpSpPr>
      <xdr:pic>
        <xdr:nvPicPr>
          <xdr:cNvPr id="3143" name="Imagem 2">
            <a:extLst>
              <a:ext uri="{FF2B5EF4-FFF2-40B4-BE49-F238E27FC236}">
                <a16:creationId xmlns:a16="http://schemas.microsoft.com/office/drawing/2014/main" xmlns="" id="{C07F3AF2-0CA1-F03B-E017-9E5711A20DEE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306051" y="55245"/>
            <a:ext cx="1339216" cy="125920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3144" name="Imagem 3">
            <a:extLst>
              <a:ext uri="{FF2B5EF4-FFF2-40B4-BE49-F238E27FC236}">
                <a16:creationId xmlns:a16="http://schemas.microsoft.com/office/drawing/2014/main" xmlns="" id="{EC5DB37C-AAE1-FBB5-2CAE-9A999D2E6DBA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65761" y="60980"/>
            <a:ext cx="1224914" cy="1292473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161925</xdr:colOff>
      <xdr:row>0</xdr:row>
      <xdr:rowOff>47625</xdr:rowOff>
    </xdr:from>
    <xdr:to>
      <xdr:col>16</xdr:col>
      <xdr:colOff>1173481</xdr:colOff>
      <xdr:row>4</xdr:row>
      <xdr:rowOff>240933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GrpSpPr/>
      </xdr:nvGrpSpPr>
      <xdr:grpSpPr>
        <a:xfrm>
          <a:off x="276225" y="47625"/>
          <a:ext cx="11755756" cy="1298208"/>
          <a:chOff x="365761" y="55245"/>
          <a:chExt cx="11279506" cy="1298208"/>
        </a:xfrm>
      </xdr:grpSpPr>
      <xdr:pic>
        <xdr:nvPicPr>
          <xdr:cNvPr id="6" name="Imagem 2">
            <a:extLst>
              <a:ext uri="{FF2B5EF4-FFF2-40B4-BE49-F238E27FC236}">
                <a16:creationId xmlns:a16="http://schemas.microsoft.com/office/drawing/2014/main" xmlns="" id="{C07F3AF2-0CA1-F03B-E017-9E5711A20DEE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306051" y="55245"/>
            <a:ext cx="1339216" cy="125920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7" name="Imagem 3">
            <a:extLst>
              <a:ext uri="{FF2B5EF4-FFF2-40B4-BE49-F238E27FC236}">
                <a16:creationId xmlns:a16="http://schemas.microsoft.com/office/drawing/2014/main" xmlns="" id="{EC5DB37C-AAE1-FBB5-2CAE-9A999D2E6DBA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65761" y="60980"/>
            <a:ext cx="1224914" cy="1292473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Wilson Barbosa" id="{74712880-D8F3-4952-A089-7533FAB9264B}" userId="285fe6d2d1b570f2" providerId="Windows Live"/>
</personList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M14" dT="2026-02-06T12:07:47.43" personId="{74712880-D8F3-4952-A089-7533FAB9264B}" id="{5C748475-CB91-4C1E-A7BD-A8E31EEA6D82}">
    <text>Escolha entre 1 a 9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P14" dT="2026-02-06T12:08:38.54" personId="{74712880-D8F3-4952-A089-7533FAB9264B}" id="{5D132D37-0003-49BF-8B51-B159809C6199}">
    <text>Escolha entre 1 a 9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microsoft.com/office/2017/10/relationships/threadedComment" Target="../threadedComments/threadedComment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3">
    <tabColor rgb="FFFF0000"/>
  </sheetPr>
  <dimension ref="A1:AH113"/>
  <sheetViews>
    <sheetView tabSelected="1" zoomScaleNormal="100" workbookViewId="0">
      <selection activeCell="C14" sqref="C14"/>
    </sheetView>
  </sheetViews>
  <sheetFormatPr defaultColWidth="9.140625" defaultRowHeight="18.75"/>
  <cols>
    <col min="1" max="1" width="2.7109375" style="19" customWidth="1"/>
    <col min="2" max="2" width="3.7109375" style="19" customWidth="1"/>
    <col min="3" max="3" width="65.7109375" style="63" customWidth="1"/>
    <col min="4" max="4" width="17.7109375" style="40" customWidth="1"/>
    <col min="5" max="5" width="15.85546875" style="40" hidden="1" customWidth="1"/>
    <col min="6" max="6" width="11.7109375" style="40" customWidth="1"/>
    <col min="7" max="7" width="14.7109375" style="41" customWidth="1"/>
    <col min="8" max="9" width="13.7109375" style="53" customWidth="1"/>
    <col min="10" max="10" width="5.7109375" style="34" hidden="1" customWidth="1"/>
    <col min="11" max="11" width="6.140625" style="34" customWidth="1"/>
    <col min="12" max="12" width="6.42578125" style="34" customWidth="1"/>
    <col min="13" max="13" width="5.140625" style="34" customWidth="1"/>
    <col min="14" max="14" width="20.5703125" style="19" customWidth="1"/>
    <col min="15" max="15" width="2.7109375" style="15" customWidth="1"/>
    <col min="16" max="16" width="16.42578125" style="19" customWidth="1"/>
    <col min="17" max="17" width="4.7109375" style="19" customWidth="1"/>
    <col min="18" max="18" width="24.140625" style="19" customWidth="1"/>
    <col min="19" max="20" width="2.7109375" style="19" customWidth="1"/>
    <col min="21" max="22" width="2.7109375" style="23" customWidth="1"/>
    <col min="23" max="23" width="8.7109375" style="117" hidden="1" customWidth="1"/>
    <col min="24" max="24" width="9.7109375" style="117" hidden="1" customWidth="1"/>
    <col min="25" max="25" width="8.140625" style="118" hidden="1" customWidth="1"/>
    <col min="26" max="31" width="6.7109375" style="119" hidden="1" customWidth="1"/>
    <col min="32" max="33" width="6.7109375" style="19" hidden="1" customWidth="1"/>
    <col min="34" max="34" width="7.5703125" style="19" hidden="1" customWidth="1"/>
    <col min="35" max="35" width="0" style="19" hidden="1" customWidth="1"/>
    <col min="36" max="16384" width="9.140625" style="19"/>
  </cols>
  <sheetData>
    <row r="1" spans="1:34" ht="22.15" customHeight="1" thickBot="1">
      <c r="A1" s="29"/>
      <c r="B1" s="292" t="s">
        <v>48</v>
      </c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10"/>
      <c r="P1" s="269" t="s">
        <v>100</v>
      </c>
    </row>
    <row r="2" spans="1:34" ht="22.15" customHeight="1" thickBot="1">
      <c r="A2" s="29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10"/>
      <c r="P2" s="270"/>
    </row>
    <row r="3" spans="1:34" ht="22.15" customHeight="1" thickBot="1">
      <c r="A3" s="29"/>
      <c r="B3" s="294" t="s">
        <v>84</v>
      </c>
      <c r="C3" s="294"/>
      <c r="D3" s="294"/>
      <c r="E3" s="294"/>
      <c r="F3" s="294"/>
      <c r="G3" s="294"/>
      <c r="H3" s="294"/>
      <c r="I3" s="294"/>
      <c r="J3" s="294"/>
      <c r="K3" s="294"/>
      <c r="L3" s="294"/>
      <c r="M3" s="294"/>
      <c r="N3" s="294"/>
      <c r="O3" s="10"/>
      <c r="P3" s="270"/>
    </row>
    <row r="4" spans="1:34" ht="22.15" customHeight="1" thickBot="1">
      <c r="A4" s="29"/>
      <c r="B4" s="294"/>
      <c r="C4" s="294"/>
      <c r="D4" s="294"/>
      <c r="E4" s="294"/>
      <c r="F4" s="294"/>
      <c r="G4" s="294"/>
      <c r="H4" s="294"/>
      <c r="I4" s="294"/>
      <c r="J4" s="294"/>
      <c r="K4" s="294"/>
      <c r="L4" s="294"/>
      <c r="M4" s="294"/>
      <c r="N4" s="294"/>
      <c r="O4" s="10"/>
      <c r="P4" s="271"/>
    </row>
    <row r="5" spans="1:34" ht="22.15" customHeight="1" thickBot="1">
      <c r="A5" s="44"/>
      <c r="B5" s="293" t="s">
        <v>49</v>
      </c>
      <c r="C5" s="293"/>
      <c r="D5" s="293"/>
      <c r="E5" s="293"/>
      <c r="F5" s="293"/>
      <c r="G5" s="293"/>
      <c r="H5" s="293"/>
      <c r="I5" s="293"/>
      <c r="J5" s="293"/>
      <c r="K5" s="293"/>
      <c r="L5" s="293"/>
      <c r="M5" s="293"/>
      <c r="N5" s="293"/>
      <c r="O5" s="10"/>
      <c r="P5" s="132" t="s">
        <v>58</v>
      </c>
      <c r="Q5" s="202">
        <v>1</v>
      </c>
      <c r="R5" s="256" t="s">
        <v>98</v>
      </c>
      <c r="S5" s="257"/>
      <c r="T5" s="257"/>
      <c r="U5" s="257"/>
      <c r="V5" s="258"/>
    </row>
    <row r="6" spans="1:34" ht="22.15" customHeight="1" thickBot="1">
      <c r="A6" s="44"/>
      <c r="B6" s="295" t="s">
        <v>47</v>
      </c>
      <c r="C6" s="296"/>
      <c r="D6" s="296"/>
      <c r="E6" s="296"/>
      <c r="F6" s="297"/>
      <c r="G6" s="195" t="s">
        <v>69</v>
      </c>
      <c r="H6" s="298"/>
      <c r="I6" s="298"/>
      <c r="J6" s="298"/>
      <c r="K6" s="298"/>
      <c r="L6" s="298"/>
      <c r="M6" s="298"/>
      <c r="N6" s="298"/>
      <c r="O6" s="10"/>
      <c r="P6" s="133" t="s">
        <v>59</v>
      </c>
      <c r="Q6" s="202">
        <v>2</v>
      </c>
      <c r="R6" s="259"/>
      <c r="S6" s="260"/>
      <c r="T6" s="260"/>
      <c r="U6" s="260"/>
      <c r="V6" s="261"/>
    </row>
    <row r="7" spans="1:34" ht="22.15" customHeight="1" thickBot="1">
      <c r="A7" s="29"/>
      <c r="B7" s="299" t="s">
        <v>70</v>
      </c>
      <c r="C7" s="300"/>
      <c r="D7" s="300"/>
      <c r="E7" s="300"/>
      <c r="F7" s="301"/>
      <c r="G7" s="302" t="s">
        <v>10</v>
      </c>
      <c r="H7" s="303"/>
      <c r="I7" s="303"/>
      <c r="J7" s="303"/>
      <c r="K7" s="303"/>
      <c r="L7" s="303"/>
      <c r="M7" s="304"/>
      <c r="N7" s="305" t="s">
        <v>72</v>
      </c>
      <c r="O7" s="10"/>
      <c r="P7" s="131" t="s">
        <v>60</v>
      </c>
      <c r="Q7" s="130">
        <v>3</v>
      </c>
    </row>
    <row r="8" spans="1:34" s="13" customFormat="1" ht="24" customHeight="1" thickBot="1">
      <c r="A8" s="11"/>
      <c r="B8" s="306" t="s">
        <v>71</v>
      </c>
      <c r="C8" s="306"/>
      <c r="D8" s="262" t="s">
        <v>9</v>
      </c>
      <c r="E8" s="251" t="s">
        <v>3</v>
      </c>
      <c r="F8" s="262" t="s">
        <v>2</v>
      </c>
      <c r="G8" s="268" t="s">
        <v>11</v>
      </c>
      <c r="H8" s="26" t="s">
        <v>1</v>
      </c>
      <c r="I8" s="26" t="s">
        <v>13</v>
      </c>
      <c r="J8" s="263" t="s">
        <v>68</v>
      </c>
      <c r="K8" s="266" t="s">
        <v>1</v>
      </c>
      <c r="L8" s="267" t="s">
        <v>15</v>
      </c>
      <c r="M8" s="272" t="s">
        <v>67</v>
      </c>
      <c r="N8" s="305"/>
      <c r="O8" s="12"/>
      <c r="P8" s="131" t="s">
        <v>61</v>
      </c>
      <c r="Q8" s="130">
        <v>4</v>
      </c>
      <c r="U8" s="22"/>
      <c r="V8" s="22"/>
      <c r="W8" s="120"/>
      <c r="X8" s="120"/>
      <c r="Y8" s="121"/>
      <c r="Z8" s="122"/>
      <c r="AA8" s="122"/>
      <c r="AB8" s="122"/>
      <c r="AC8" s="122"/>
      <c r="AD8" s="122"/>
      <c r="AE8" s="122"/>
    </row>
    <row r="9" spans="1:34" ht="24" customHeight="1" thickBot="1">
      <c r="A9" s="29"/>
      <c r="B9" s="306"/>
      <c r="C9" s="306"/>
      <c r="D9" s="262"/>
      <c r="E9" s="27" t="s">
        <v>4</v>
      </c>
      <c r="F9" s="262"/>
      <c r="G9" s="268"/>
      <c r="H9" s="104">
        <v>40</v>
      </c>
      <c r="I9" s="104">
        <v>50</v>
      </c>
      <c r="J9" s="264"/>
      <c r="K9" s="266"/>
      <c r="L9" s="267"/>
      <c r="M9" s="273"/>
      <c r="N9" s="305"/>
      <c r="O9" s="10"/>
      <c r="P9" s="131" t="s">
        <v>63</v>
      </c>
      <c r="Q9" s="130">
        <v>5</v>
      </c>
      <c r="U9" s="95"/>
      <c r="V9" s="22"/>
      <c r="W9" s="134" t="s">
        <v>1</v>
      </c>
      <c r="X9" s="134" t="s">
        <v>15</v>
      </c>
      <c r="Y9" s="135" t="s">
        <v>68</v>
      </c>
      <c r="Z9" s="136">
        <v>1</v>
      </c>
      <c r="AA9" s="136">
        <v>2</v>
      </c>
      <c r="AB9" s="136">
        <v>3</v>
      </c>
      <c r="AC9" s="136">
        <v>4</v>
      </c>
      <c r="AD9" s="136">
        <v>5</v>
      </c>
      <c r="AE9" s="136">
        <v>6</v>
      </c>
      <c r="AF9" s="137">
        <v>7</v>
      </c>
      <c r="AG9" s="137">
        <v>8</v>
      </c>
      <c r="AH9" s="137">
        <v>9</v>
      </c>
    </row>
    <row r="10" spans="1:34" ht="17.100000000000001" customHeight="1" thickBot="1">
      <c r="A10" s="29"/>
      <c r="B10" s="265" t="s">
        <v>85</v>
      </c>
      <c r="C10" s="265"/>
      <c r="D10" s="105">
        <v>40299</v>
      </c>
      <c r="E10" s="105">
        <v>46388</v>
      </c>
      <c r="F10" s="428">
        <f t="shared" ref="F10:F13" si="0">IF(OR(D10="",E10=""),"",IF(DATEDIF(D10,E10,"Y")&gt;=126,126,DATEDIF(D10,E10,"Y"))+Y10)</f>
        <v>16</v>
      </c>
      <c r="G10" s="429" t="str">
        <f>IF(M10=1,Z10,IF(M10=2,AA10,IF(M10=3,AB10,IF(M10=4,AC10,IF(M10=5,AD10,IF(M10=6,AE10,IF(M10=7,AF10,IF(M10=8,AG10,IF(M10=9,AH10,"")))))))))</f>
        <v>WH1</v>
      </c>
      <c r="H10" s="106">
        <f>IF(K10=1,W10,"")</f>
        <v>40</v>
      </c>
      <c r="I10" s="106" t="str">
        <f t="shared" ref="I10:I49" si="1">IF(L10=1,X10,"")</f>
        <v/>
      </c>
      <c r="J10" s="149">
        <v>0</v>
      </c>
      <c r="K10" s="149">
        <v>1</v>
      </c>
      <c r="L10" s="428"/>
      <c r="M10" s="430">
        <v>3</v>
      </c>
      <c r="N10" s="107">
        <f t="shared" ref="N10:N15" si="2">IF(SUM(H10:I10)=0,"",SUM(H10:I10))</f>
        <v>40</v>
      </c>
      <c r="O10" s="10"/>
      <c r="P10" s="132" t="s">
        <v>64</v>
      </c>
      <c r="Q10" s="130">
        <v>6</v>
      </c>
      <c r="U10" s="73"/>
      <c r="W10" s="140">
        <f>H9</f>
        <v>40</v>
      </c>
      <c r="X10" s="140">
        <f>I9</f>
        <v>50</v>
      </c>
      <c r="Y10" s="141">
        <f>IF(J10=0,0,IF(J10=1,2))</f>
        <v>0</v>
      </c>
      <c r="Z10" s="142" t="s">
        <v>58</v>
      </c>
      <c r="AA10" s="142" t="s">
        <v>59</v>
      </c>
      <c r="AB10" s="143" t="s">
        <v>60</v>
      </c>
      <c r="AC10" s="143" t="s">
        <v>61</v>
      </c>
      <c r="AD10" s="143" t="s">
        <v>63</v>
      </c>
      <c r="AE10" s="143" t="s">
        <v>64</v>
      </c>
      <c r="AF10" s="144" t="s">
        <v>62</v>
      </c>
      <c r="AG10" s="144" t="s">
        <v>65</v>
      </c>
      <c r="AH10" s="144" t="s">
        <v>66</v>
      </c>
    </row>
    <row r="11" spans="1:34" ht="17.100000000000001" customHeight="1" thickBot="1">
      <c r="A11" s="29"/>
      <c r="B11" s="265" t="s">
        <v>86</v>
      </c>
      <c r="C11" s="265"/>
      <c r="D11" s="108">
        <v>20550</v>
      </c>
      <c r="E11" s="108">
        <v>46388</v>
      </c>
      <c r="F11" s="428">
        <f t="shared" si="0"/>
        <v>70</v>
      </c>
      <c r="G11" s="429" t="str">
        <f t="shared" ref="G11:G49" si="3">IF(M11=1,Z11,IF(M11=2,AA11,IF(M11=3,AB11,IF(M11=4,AC11,IF(M11=5,AD11,IF(M11=6,AE11,IF(M11=7,AF11,IF(M11=8,AG11,IF(M11=9,AH11,"")))))))))</f>
        <v>SL3</v>
      </c>
      <c r="H11" s="106" t="str">
        <f t="shared" ref="H11:H13" si="4">IF(K11=1,W11,"")</f>
        <v/>
      </c>
      <c r="I11" s="106">
        <f t="shared" si="1"/>
        <v>50</v>
      </c>
      <c r="J11" s="149">
        <v>0</v>
      </c>
      <c r="K11" s="149"/>
      <c r="L11" s="149">
        <v>1</v>
      </c>
      <c r="M11" s="164">
        <v>1</v>
      </c>
      <c r="N11" s="414">
        <f t="shared" si="2"/>
        <v>50</v>
      </c>
      <c r="O11" s="14"/>
      <c r="P11" s="132" t="s">
        <v>62</v>
      </c>
      <c r="Q11" s="130">
        <v>7</v>
      </c>
      <c r="U11" s="73"/>
      <c r="W11" s="145">
        <f>H9</f>
        <v>40</v>
      </c>
      <c r="X11" s="145">
        <f>I9</f>
        <v>50</v>
      </c>
      <c r="Y11" s="146">
        <f t="shared" ref="Y11:Y49" si="5">IF(J11=0,0,IF(J11=1,2))</f>
        <v>0</v>
      </c>
      <c r="Z11" s="147" t="s">
        <v>58</v>
      </c>
      <c r="AA11" s="147" t="s">
        <v>59</v>
      </c>
      <c r="AB11" s="148" t="s">
        <v>60</v>
      </c>
      <c r="AC11" s="148" t="s">
        <v>61</v>
      </c>
      <c r="AD11" s="143" t="s">
        <v>63</v>
      </c>
      <c r="AE11" s="143" t="s">
        <v>64</v>
      </c>
      <c r="AF11" s="144" t="s">
        <v>62</v>
      </c>
      <c r="AG11" s="144" t="s">
        <v>65</v>
      </c>
      <c r="AH11" s="144" t="s">
        <v>66</v>
      </c>
    </row>
    <row r="12" spans="1:34" ht="17.100000000000001" customHeight="1" thickBot="1">
      <c r="A12" s="29"/>
      <c r="B12" s="265" t="s">
        <v>87</v>
      </c>
      <c r="C12" s="265"/>
      <c r="D12" s="108">
        <v>29567</v>
      </c>
      <c r="E12" s="108">
        <v>46388</v>
      </c>
      <c r="F12" s="428">
        <f t="shared" si="0"/>
        <v>46</v>
      </c>
      <c r="G12" s="429" t="str">
        <f t="shared" si="3"/>
        <v>SL4</v>
      </c>
      <c r="H12" s="106" t="str">
        <f t="shared" si="4"/>
        <v/>
      </c>
      <c r="I12" s="106">
        <f t="shared" si="1"/>
        <v>50</v>
      </c>
      <c r="J12" s="149">
        <v>0</v>
      </c>
      <c r="K12" s="149"/>
      <c r="L12" s="149">
        <v>1</v>
      </c>
      <c r="M12" s="164">
        <v>2</v>
      </c>
      <c r="N12" s="415">
        <f t="shared" si="2"/>
        <v>50</v>
      </c>
      <c r="O12" s="14"/>
      <c r="P12" s="132" t="s">
        <v>65</v>
      </c>
      <c r="Q12" s="130">
        <v>8</v>
      </c>
      <c r="U12" s="73"/>
      <c r="W12" s="145">
        <f>H9</f>
        <v>40</v>
      </c>
      <c r="X12" s="145">
        <f>I9</f>
        <v>50</v>
      </c>
      <c r="Y12" s="146">
        <f t="shared" si="5"/>
        <v>0</v>
      </c>
      <c r="Z12" s="147" t="s">
        <v>58</v>
      </c>
      <c r="AA12" s="147" t="s">
        <v>59</v>
      </c>
      <c r="AB12" s="148" t="s">
        <v>60</v>
      </c>
      <c r="AC12" s="148" t="s">
        <v>61</v>
      </c>
      <c r="AD12" s="143" t="s">
        <v>63</v>
      </c>
      <c r="AE12" s="143" t="s">
        <v>64</v>
      </c>
      <c r="AF12" s="144" t="s">
        <v>62</v>
      </c>
      <c r="AG12" s="144" t="s">
        <v>65</v>
      </c>
      <c r="AH12" s="144" t="s">
        <v>66</v>
      </c>
    </row>
    <row r="13" spans="1:34" ht="17.100000000000001" customHeight="1" thickBot="1">
      <c r="A13" s="29"/>
      <c r="B13" s="265" t="s">
        <v>88</v>
      </c>
      <c r="C13" s="265"/>
      <c r="D13" s="109">
        <v>22253</v>
      </c>
      <c r="E13" s="108">
        <v>46388</v>
      </c>
      <c r="F13" s="428">
        <f t="shared" si="0"/>
        <v>66</v>
      </c>
      <c r="G13" s="429" t="str">
        <f t="shared" si="3"/>
        <v>WH1</v>
      </c>
      <c r="H13" s="106" t="str">
        <f t="shared" si="4"/>
        <v/>
      </c>
      <c r="I13" s="106">
        <f t="shared" si="1"/>
        <v>50</v>
      </c>
      <c r="J13" s="149">
        <v>0</v>
      </c>
      <c r="K13" s="149"/>
      <c r="L13" s="149">
        <v>1</v>
      </c>
      <c r="M13" s="164">
        <v>3</v>
      </c>
      <c r="N13" s="107">
        <f t="shared" si="2"/>
        <v>50</v>
      </c>
      <c r="O13" s="14"/>
      <c r="P13" s="154" t="s">
        <v>20</v>
      </c>
      <c r="Q13" s="155">
        <v>9</v>
      </c>
      <c r="U13" s="73"/>
      <c r="W13" s="145">
        <f>H9</f>
        <v>40</v>
      </c>
      <c r="X13" s="145">
        <f>I9</f>
        <v>50</v>
      </c>
      <c r="Y13" s="146">
        <f t="shared" si="5"/>
        <v>0</v>
      </c>
      <c r="Z13" s="147" t="s">
        <v>58</v>
      </c>
      <c r="AA13" s="147" t="s">
        <v>59</v>
      </c>
      <c r="AB13" s="148" t="s">
        <v>60</v>
      </c>
      <c r="AC13" s="148" t="s">
        <v>61</v>
      </c>
      <c r="AD13" s="143" t="s">
        <v>63</v>
      </c>
      <c r="AE13" s="143" t="s">
        <v>64</v>
      </c>
      <c r="AF13" s="144" t="s">
        <v>62</v>
      </c>
      <c r="AG13" s="144" t="s">
        <v>65</v>
      </c>
      <c r="AH13" s="144" t="s">
        <v>66</v>
      </c>
    </row>
    <row r="14" spans="1:34" ht="22.15" customHeight="1" thickBot="1">
      <c r="A14" s="18"/>
      <c r="B14" s="237">
        <v>1</v>
      </c>
      <c r="C14" s="234" t="s">
        <v>97</v>
      </c>
      <c r="D14" s="214"/>
      <c r="E14" s="235">
        <v>46388</v>
      </c>
      <c r="F14" s="431" t="str">
        <f>IF(OR(D14="",E14=""),"",IF(DATEDIF(D14,E14,"Y")&gt;=126,126,DATEDIF(D14,E14,"Y"))+Y14)</f>
        <v/>
      </c>
      <c r="G14" s="432" t="str">
        <f t="shared" si="3"/>
        <v/>
      </c>
      <c r="H14" s="196" t="str">
        <f>IF(K14=1,W14,"")</f>
        <v/>
      </c>
      <c r="I14" s="196" t="str">
        <f t="shared" si="1"/>
        <v/>
      </c>
      <c r="J14" s="219"/>
      <c r="K14" s="110"/>
      <c r="L14" s="110"/>
      <c r="M14" s="193"/>
      <c r="N14" s="416" t="str">
        <f>IF(SUM(H14:I14)=0,"",SUM(H14:I14))</f>
        <v/>
      </c>
      <c r="O14" s="208"/>
      <c r="P14" s="156" t="s">
        <v>32</v>
      </c>
      <c r="Q14" s="159"/>
      <c r="R14" s="156" t="s">
        <v>74</v>
      </c>
      <c r="U14" s="73"/>
      <c r="W14" s="145">
        <f>H9</f>
        <v>40</v>
      </c>
      <c r="X14" s="145">
        <f>I9</f>
        <v>50</v>
      </c>
      <c r="Y14" s="146">
        <f t="shared" si="5"/>
        <v>0</v>
      </c>
      <c r="Z14" s="147" t="s">
        <v>58</v>
      </c>
      <c r="AA14" s="147" t="s">
        <v>59</v>
      </c>
      <c r="AB14" s="148" t="s">
        <v>60</v>
      </c>
      <c r="AC14" s="148" t="s">
        <v>61</v>
      </c>
      <c r="AD14" s="143" t="s">
        <v>63</v>
      </c>
      <c r="AE14" s="143" t="s">
        <v>64</v>
      </c>
      <c r="AF14" s="144" t="s">
        <v>62</v>
      </c>
      <c r="AG14" s="144" t="s">
        <v>65</v>
      </c>
      <c r="AH14" s="144" t="s">
        <v>66</v>
      </c>
    </row>
    <row r="15" spans="1:34" ht="22.15" customHeight="1" thickBot="1">
      <c r="A15" s="18"/>
      <c r="B15" s="25">
        <v>2</v>
      </c>
      <c r="C15" s="56"/>
      <c r="D15" s="32"/>
      <c r="E15" s="231">
        <v>46388</v>
      </c>
      <c r="F15" s="433" t="str">
        <f t="shared" ref="F15:F49" si="6">IF(OR(D15="",E15=""),"",IF(DATEDIF(D15,E15,"Y")&gt;=126,126,DATEDIF(D15,E15,"Y"))+Y15)</f>
        <v/>
      </c>
      <c r="G15" s="434" t="str">
        <f t="shared" si="3"/>
        <v/>
      </c>
      <c r="H15" s="66" t="str">
        <f>IF(K15=1,W15,"")</f>
        <v/>
      </c>
      <c r="I15" s="66" t="str">
        <f t="shared" si="1"/>
        <v/>
      </c>
      <c r="J15" s="150"/>
      <c r="K15" s="9"/>
      <c r="L15" s="9"/>
      <c r="M15" s="194"/>
      <c r="N15" s="417" t="str">
        <f t="shared" si="2"/>
        <v/>
      </c>
      <c r="O15" s="192"/>
      <c r="P15" s="157" t="s">
        <v>33</v>
      </c>
      <c r="Q15" s="160"/>
      <c r="R15" s="158" t="s">
        <v>73</v>
      </c>
      <c r="U15" s="73"/>
      <c r="W15" s="145">
        <f>H9</f>
        <v>40</v>
      </c>
      <c r="X15" s="145">
        <f>I9</f>
        <v>50</v>
      </c>
      <c r="Y15" s="146">
        <f t="shared" si="5"/>
        <v>0</v>
      </c>
      <c r="Z15" s="147" t="s">
        <v>58</v>
      </c>
      <c r="AA15" s="147" t="s">
        <v>59</v>
      </c>
      <c r="AB15" s="148" t="s">
        <v>60</v>
      </c>
      <c r="AC15" s="148" t="s">
        <v>61</v>
      </c>
      <c r="AD15" s="143" t="s">
        <v>63</v>
      </c>
      <c r="AE15" s="143" t="s">
        <v>64</v>
      </c>
      <c r="AF15" s="144" t="s">
        <v>62</v>
      </c>
      <c r="AG15" s="144" t="s">
        <v>65</v>
      </c>
      <c r="AH15" s="144" t="s">
        <v>66</v>
      </c>
    </row>
    <row r="16" spans="1:34" s="33" customFormat="1" ht="22.15" customHeight="1">
      <c r="A16" s="206"/>
      <c r="B16" s="30">
        <v>3</v>
      </c>
      <c r="C16" s="55"/>
      <c r="D16" s="31"/>
      <c r="E16" s="232">
        <v>46388</v>
      </c>
      <c r="F16" s="435" t="str">
        <f t="shared" si="6"/>
        <v/>
      </c>
      <c r="G16" s="436" t="str">
        <f t="shared" si="3"/>
        <v/>
      </c>
      <c r="H16" s="65" t="str">
        <f t="shared" ref="H16:H49" si="7">IF(K16=1,W16,"")</f>
        <v/>
      </c>
      <c r="I16" s="65" t="str">
        <f t="shared" si="1"/>
        <v/>
      </c>
      <c r="J16" s="151"/>
      <c r="K16" s="46"/>
      <c r="L16" s="46"/>
      <c r="M16" s="194"/>
      <c r="N16" s="418" t="str">
        <f>IF(SUM(H16:I16)=0,"",SUM(H16:I16))</f>
        <v/>
      </c>
      <c r="O16" s="192"/>
      <c r="P16" s="283" t="s">
        <v>76</v>
      </c>
      <c r="Q16" s="284"/>
      <c r="R16" s="285"/>
      <c r="S16" s="138"/>
      <c r="T16" s="138"/>
      <c r="U16" s="73"/>
      <c r="V16" s="47"/>
      <c r="W16" s="145">
        <f>H9</f>
        <v>40</v>
      </c>
      <c r="X16" s="145">
        <f>I9</f>
        <v>50</v>
      </c>
      <c r="Y16" s="146">
        <f t="shared" si="5"/>
        <v>0</v>
      </c>
      <c r="Z16" s="147" t="s">
        <v>58</v>
      </c>
      <c r="AA16" s="147" t="s">
        <v>59</v>
      </c>
      <c r="AB16" s="148" t="s">
        <v>60</v>
      </c>
      <c r="AC16" s="148" t="s">
        <v>61</v>
      </c>
      <c r="AD16" s="143" t="s">
        <v>63</v>
      </c>
      <c r="AE16" s="143" t="s">
        <v>64</v>
      </c>
      <c r="AF16" s="144" t="s">
        <v>62</v>
      </c>
      <c r="AG16" s="144" t="s">
        <v>65</v>
      </c>
      <c r="AH16" s="144" t="s">
        <v>66</v>
      </c>
    </row>
    <row r="17" spans="1:34" ht="22.15" customHeight="1">
      <c r="A17" s="18"/>
      <c r="B17" s="25">
        <v>4</v>
      </c>
      <c r="C17" s="56"/>
      <c r="D17" s="32"/>
      <c r="E17" s="231">
        <v>46388</v>
      </c>
      <c r="F17" s="433" t="str">
        <f t="shared" si="6"/>
        <v/>
      </c>
      <c r="G17" s="434" t="str">
        <f t="shared" si="3"/>
        <v/>
      </c>
      <c r="H17" s="66" t="str">
        <f t="shared" si="7"/>
        <v/>
      </c>
      <c r="I17" s="66" t="str">
        <f t="shared" si="1"/>
        <v/>
      </c>
      <c r="J17" s="150"/>
      <c r="K17" s="9"/>
      <c r="L17" s="9"/>
      <c r="M17" s="194"/>
      <c r="N17" s="419" t="str">
        <f t="shared" ref="N17:N49" si="8">IF(SUM(H17:I17)=0,"",SUM(H17:I17))</f>
        <v/>
      </c>
      <c r="O17" s="192"/>
      <c r="P17" s="286"/>
      <c r="Q17" s="287"/>
      <c r="R17" s="288"/>
      <c r="S17" s="138"/>
      <c r="T17" s="138"/>
      <c r="U17" s="73"/>
      <c r="W17" s="145">
        <f>H9</f>
        <v>40</v>
      </c>
      <c r="X17" s="145">
        <f>I9</f>
        <v>50</v>
      </c>
      <c r="Y17" s="146">
        <f t="shared" si="5"/>
        <v>0</v>
      </c>
      <c r="Z17" s="147" t="s">
        <v>58</v>
      </c>
      <c r="AA17" s="147" t="s">
        <v>59</v>
      </c>
      <c r="AB17" s="148" t="s">
        <v>60</v>
      </c>
      <c r="AC17" s="148" t="s">
        <v>61</v>
      </c>
      <c r="AD17" s="143" t="s">
        <v>63</v>
      </c>
      <c r="AE17" s="143" t="s">
        <v>64</v>
      </c>
      <c r="AF17" s="144" t="s">
        <v>62</v>
      </c>
      <c r="AG17" s="144" t="s">
        <v>65</v>
      </c>
      <c r="AH17" s="144" t="s">
        <v>66</v>
      </c>
    </row>
    <row r="18" spans="1:34" ht="22.15" customHeight="1" thickBot="1">
      <c r="A18" s="18"/>
      <c r="B18" s="30">
        <v>5</v>
      </c>
      <c r="C18" s="218"/>
      <c r="D18" s="31"/>
      <c r="E18" s="232">
        <v>46388</v>
      </c>
      <c r="F18" s="435" t="str">
        <f t="shared" si="6"/>
        <v/>
      </c>
      <c r="G18" s="436" t="str">
        <f t="shared" si="3"/>
        <v/>
      </c>
      <c r="H18" s="65" t="str">
        <f t="shared" si="7"/>
        <v/>
      </c>
      <c r="I18" s="65" t="str">
        <f t="shared" si="1"/>
        <v/>
      </c>
      <c r="J18" s="151"/>
      <c r="K18" s="46"/>
      <c r="L18" s="46"/>
      <c r="M18" s="194"/>
      <c r="N18" s="420" t="str">
        <f t="shared" si="8"/>
        <v/>
      </c>
      <c r="O18" s="192"/>
      <c r="P18" s="289"/>
      <c r="Q18" s="290"/>
      <c r="R18" s="291"/>
      <c r="S18" s="138"/>
      <c r="T18" s="138"/>
      <c r="U18" s="73"/>
      <c r="W18" s="145">
        <f>H9</f>
        <v>40</v>
      </c>
      <c r="X18" s="145">
        <f>I9</f>
        <v>50</v>
      </c>
      <c r="Y18" s="146">
        <f t="shared" si="5"/>
        <v>0</v>
      </c>
      <c r="Z18" s="147" t="s">
        <v>58</v>
      </c>
      <c r="AA18" s="147" t="s">
        <v>59</v>
      </c>
      <c r="AB18" s="148" t="s">
        <v>60</v>
      </c>
      <c r="AC18" s="148" t="s">
        <v>61</v>
      </c>
      <c r="AD18" s="143" t="s">
        <v>63</v>
      </c>
      <c r="AE18" s="143" t="s">
        <v>64</v>
      </c>
      <c r="AF18" s="144" t="s">
        <v>62</v>
      </c>
      <c r="AG18" s="144" t="s">
        <v>65</v>
      </c>
      <c r="AH18" s="144" t="s">
        <v>66</v>
      </c>
    </row>
    <row r="19" spans="1:34" ht="22.15" customHeight="1">
      <c r="A19" s="18"/>
      <c r="B19" s="25">
        <v>6</v>
      </c>
      <c r="C19" s="56"/>
      <c r="D19" s="32"/>
      <c r="E19" s="231">
        <v>46388</v>
      </c>
      <c r="F19" s="433" t="str">
        <f t="shared" si="6"/>
        <v/>
      </c>
      <c r="G19" s="434" t="str">
        <f t="shared" si="3"/>
        <v/>
      </c>
      <c r="H19" s="66" t="str">
        <f t="shared" si="7"/>
        <v/>
      </c>
      <c r="I19" s="66" t="str">
        <f t="shared" si="1"/>
        <v/>
      </c>
      <c r="J19" s="150"/>
      <c r="K19" s="9"/>
      <c r="L19" s="9"/>
      <c r="M19" s="194"/>
      <c r="N19" s="209" t="str">
        <f t="shared" si="8"/>
        <v/>
      </c>
      <c r="O19" s="192"/>
      <c r="P19" s="161"/>
      <c r="Q19" s="161"/>
      <c r="R19" s="161"/>
      <c r="S19" s="138"/>
      <c r="T19" s="138"/>
      <c r="U19" s="73"/>
      <c r="W19" s="145">
        <f>H9</f>
        <v>40</v>
      </c>
      <c r="X19" s="145">
        <f>I9</f>
        <v>50</v>
      </c>
      <c r="Y19" s="146">
        <f t="shared" si="5"/>
        <v>0</v>
      </c>
      <c r="Z19" s="147" t="s">
        <v>58</v>
      </c>
      <c r="AA19" s="147" t="s">
        <v>59</v>
      </c>
      <c r="AB19" s="148" t="s">
        <v>60</v>
      </c>
      <c r="AC19" s="148" t="s">
        <v>61</v>
      </c>
      <c r="AD19" s="143" t="s">
        <v>63</v>
      </c>
      <c r="AE19" s="143" t="s">
        <v>64</v>
      </c>
      <c r="AF19" s="144" t="s">
        <v>62</v>
      </c>
      <c r="AG19" s="144" t="s">
        <v>65</v>
      </c>
      <c r="AH19" s="144" t="s">
        <v>66</v>
      </c>
    </row>
    <row r="20" spans="1:34" s="33" customFormat="1" ht="22.15" customHeight="1">
      <c r="A20" s="206"/>
      <c r="B20" s="30">
        <v>7</v>
      </c>
      <c r="C20" s="55"/>
      <c r="D20" s="31"/>
      <c r="E20" s="232">
        <v>46388</v>
      </c>
      <c r="F20" s="435" t="str">
        <f t="shared" si="6"/>
        <v/>
      </c>
      <c r="G20" s="436" t="str">
        <f t="shared" si="3"/>
        <v/>
      </c>
      <c r="H20" s="65" t="str">
        <f t="shared" si="7"/>
        <v/>
      </c>
      <c r="I20" s="65" t="str">
        <f t="shared" si="1"/>
        <v/>
      </c>
      <c r="J20" s="151"/>
      <c r="K20" s="46"/>
      <c r="L20" s="46"/>
      <c r="M20" s="194"/>
      <c r="N20" s="210" t="str">
        <f t="shared" si="8"/>
        <v/>
      </c>
      <c r="O20" s="192"/>
      <c r="P20" s="161"/>
      <c r="Q20" s="161"/>
      <c r="R20" s="161"/>
      <c r="S20" s="138"/>
      <c r="T20" s="138"/>
      <c r="U20" s="74"/>
      <c r="V20" s="47"/>
      <c r="W20" s="145">
        <f>H9</f>
        <v>40</v>
      </c>
      <c r="X20" s="145">
        <f>I9</f>
        <v>50</v>
      </c>
      <c r="Y20" s="146">
        <f t="shared" si="5"/>
        <v>0</v>
      </c>
      <c r="Z20" s="147" t="s">
        <v>58</v>
      </c>
      <c r="AA20" s="147" t="s">
        <v>59</v>
      </c>
      <c r="AB20" s="148" t="s">
        <v>60</v>
      </c>
      <c r="AC20" s="148" t="s">
        <v>61</v>
      </c>
      <c r="AD20" s="143" t="s">
        <v>63</v>
      </c>
      <c r="AE20" s="143" t="s">
        <v>64</v>
      </c>
      <c r="AF20" s="144" t="s">
        <v>62</v>
      </c>
      <c r="AG20" s="144" t="s">
        <v>65</v>
      </c>
      <c r="AH20" s="144" t="s">
        <v>66</v>
      </c>
    </row>
    <row r="21" spans="1:34" ht="22.15" customHeight="1">
      <c r="A21" s="18"/>
      <c r="B21" s="25">
        <v>8</v>
      </c>
      <c r="C21" s="56"/>
      <c r="D21" s="32"/>
      <c r="E21" s="231">
        <v>46388</v>
      </c>
      <c r="F21" s="433" t="str">
        <f t="shared" si="6"/>
        <v/>
      </c>
      <c r="G21" s="434" t="str">
        <f t="shared" si="3"/>
        <v/>
      </c>
      <c r="H21" s="66" t="str">
        <f t="shared" si="7"/>
        <v/>
      </c>
      <c r="I21" s="66" t="str">
        <f t="shared" si="1"/>
        <v/>
      </c>
      <c r="J21" s="150"/>
      <c r="K21" s="9"/>
      <c r="L21" s="9"/>
      <c r="M21" s="194"/>
      <c r="N21" s="422" t="str">
        <f t="shared" si="8"/>
        <v/>
      </c>
      <c r="O21" s="192"/>
      <c r="P21" s="161"/>
      <c r="Q21" s="161"/>
      <c r="R21" s="161"/>
      <c r="S21" s="138"/>
      <c r="T21" s="138"/>
      <c r="U21" s="73"/>
      <c r="W21" s="145">
        <f>H9</f>
        <v>40</v>
      </c>
      <c r="X21" s="145">
        <f>I9</f>
        <v>50</v>
      </c>
      <c r="Y21" s="146">
        <f t="shared" si="5"/>
        <v>0</v>
      </c>
      <c r="Z21" s="147" t="s">
        <v>58</v>
      </c>
      <c r="AA21" s="147" t="s">
        <v>59</v>
      </c>
      <c r="AB21" s="148" t="s">
        <v>60</v>
      </c>
      <c r="AC21" s="148" t="s">
        <v>61</v>
      </c>
      <c r="AD21" s="143" t="s">
        <v>63</v>
      </c>
      <c r="AE21" s="143" t="s">
        <v>64</v>
      </c>
      <c r="AF21" s="144" t="s">
        <v>62</v>
      </c>
      <c r="AG21" s="144" t="s">
        <v>65</v>
      </c>
      <c r="AH21" s="144" t="s">
        <v>66</v>
      </c>
    </row>
    <row r="22" spans="1:34" ht="22.15" customHeight="1">
      <c r="A22" s="18"/>
      <c r="B22" s="30">
        <v>9</v>
      </c>
      <c r="C22" s="55"/>
      <c r="D22" s="31"/>
      <c r="E22" s="232">
        <v>46388</v>
      </c>
      <c r="F22" s="435" t="str">
        <f t="shared" si="6"/>
        <v/>
      </c>
      <c r="G22" s="436" t="str">
        <f t="shared" si="3"/>
        <v/>
      </c>
      <c r="H22" s="65" t="str">
        <f t="shared" si="7"/>
        <v/>
      </c>
      <c r="I22" s="65" t="str">
        <f t="shared" si="1"/>
        <v/>
      </c>
      <c r="J22" s="151"/>
      <c r="K22" s="46"/>
      <c r="L22" s="46"/>
      <c r="M22" s="194"/>
      <c r="N22" s="423" t="str">
        <f t="shared" si="8"/>
        <v/>
      </c>
      <c r="O22" s="192"/>
      <c r="P22" s="161"/>
      <c r="Q22" s="161"/>
      <c r="R22" s="161"/>
      <c r="S22" s="138"/>
      <c r="T22" s="138"/>
      <c r="U22" s="73"/>
      <c r="W22" s="145">
        <f>H9</f>
        <v>40</v>
      </c>
      <c r="X22" s="145">
        <f>I9</f>
        <v>50</v>
      </c>
      <c r="Y22" s="146">
        <f t="shared" si="5"/>
        <v>0</v>
      </c>
      <c r="Z22" s="147" t="s">
        <v>58</v>
      </c>
      <c r="AA22" s="147" t="s">
        <v>59</v>
      </c>
      <c r="AB22" s="148" t="s">
        <v>60</v>
      </c>
      <c r="AC22" s="148" t="s">
        <v>61</v>
      </c>
      <c r="AD22" s="143" t="s">
        <v>63</v>
      </c>
      <c r="AE22" s="143" t="s">
        <v>64</v>
      </c>
      <c r="AF22" s="144" t="s">
        <v>62</v>
      </c>
      <c r="AG22" s="144" t="s">
        <v>65</v>
      </c>
      <c r="AH22" s="144" t="s">
        <v>66</v>
      </c>
    </row>
    <row r="23" spans="1:34" ht="22.15" customHeight="1" thickBot="1">
      <c r="A23" s="18"/>
      <c r="B23" s="25">
        <v>10</v>
      </c>
      <c r="C23" s="56"/>
      <c r="D23" s="32"/>
      <c r="E23" s="231">
        <v>46388</v>
      </c>
      <c r="F23" s="433" t="str">
        <f t="shared" si="6"/>
        <v/>
      </c>
      <c r="G23" s="434" t="str">
        <f t="shared" si="3"/>
        <v/>
      </c>
      <c r="H23" s="66" t="str">
        <f t="shared" si="7"/>
        <v/>
      </c>
      <c r="I23" s="66" t="str">
        <f t="shared" si="1"/>
        <v/>
      </c>
      <c r="J23" s="150"/>
      <c r="K23" s="9"/>
      <c r="L23" s="9"/>
      <c r="M23" s="194"/>
      <c r="N23" s="424" t="str">
        <f t="shared" si="8"/>
        <v/>
      </c>
      <c r="O23" s="192"/>
      <c r="P23" s="92"/>
      <c r="Q23" s="129"/>
      <c r="R23" s="33"/>
      <c r="S23" s="33"/>
      <c r="T23" s="33"/>
      <c r="U23" s="73"/>
      <c r="W23" s="145">
        <f>H9</f>
        <v>40</v>
      </c>
      <c r="X23" s="145">
        <f>I9</f>
        <v>50</v>
      </c>
      <c r="Y23" s="146">
        <f t="shared" si="5"/>
        <v>0</v>
      </c>
      <c r="Z23" s="147" t="s">
        <v>58</v>
      </c>
      <c r="AA23" s="147" t="s">
        <v>59</v>
      </c>
      <c r="AB23" s="148" t="s">
        <v>60</v>
      </c>
      <c r="AC23" s="148" t="s">
        <v>61</v>
      </c>
      <c r="AD23" s="143" t="s">
        <v>63</v>
      </c>
      <c r="AE23" s="143" t="s">
        <v>64</v>
      </c>
      <c r="AF23" s="144" t="s">
        <v>62</v>
      </c>
      <c r="AG23" s="144" t="s">
        <v>65</v>
      </c>
      <c r="AH23" s="144" t="s">
        <v>66</v>
      </c>
    </row>
    <row r="24" spans="1:34" s="48" customFormat="1" ht="22.15" customHeight="1">
      <c r="A24" s="207"/>
      <c r="B24" s="30">
        <v>11</v>
      </c>
      <c r="C24" s="57"/>
      <c r="D24" s="31"/>
      <c r="E24" s="232">
        <v>46388</v>
      </c>
      <c r="F24" s="435" t="str">
        <f t="shared" si="6"/>
        <v/>
      </c>
      <c r="G24" s="436" t="str">
        <f t="shared" si="3"/>
        <v/>
      </c>
      <c r="H24" s="65" t="str">
        <f t="shared" si="7"/>
        <v/>
      </c>
      <c r="I24" s="65" t="str">
        <f t="shared" si="1"/>
        <v/>
      </c>
      <c r="J24" s="151"/>
      <c r="K24" s="46"/>
      <c r="L24" s="46"/>
      <c r="M24" s="194"/>
      <c r="N24" s="210" t="str">
        <f t="shared" si="8"/>
        <v/>
      </c>
      <c r="O24" s="192"/>
      <c r="P24" s="274" t="s">
        <v>77</v>
      </c>
      <c r="Q24" s="275"/>
      <c r="R24" s="276"/>
      <c r="S24" s="139"/>
      <c r="T24" s="139"/>
      <c r="U24" s="74"/>
      <c r="V24" s="47"/>
      <c r="W24" s="145">
        <f>H9</f>
        <v>40</v>
      </c>
      <c r="X24" s="145">
        <f>I9</f>
        <v>50</v>
      </c>
      <c r="Y24" s="146">
        <f t="shared" si="5"/>
        <v>0</v>
      </c>
      <c r="Z24" s="147" t="s">
        <v>58</v>
      </c>
      <c r="AA24" s="147" t="s">
        <v>59</v>
      </c>
      <c r="AB24" s="148" t="s">
        <v>60</v>
      </c>
      <c r="AC24" s="148" t="s">
        <v>61</v>
      </c>
      <c r="AD24" s="143" t="s">
        <v>63</v>
      </c>
      <c r="AE24" s="143" t="s">
        <v>64</v>
      </c>
      <c r="AF24" s="144" t="s">
        <v>62</v>
      </c>
      <c r="AG24" s="144" t="s">
        <v>65</v>
      </c>
      <c r="AH24" s="144" t="s">
        <v>66</v>
      </c>
    </row>
    <row r="25" spans="1:34" ht="22.15" customHeight="1">
      <c r="A25" s="18"/>
      <c r="B25" s="25">
        <v>12</v>
      </c>
      <c r="C25" s="56"/>
      <c r="D25" s="32"/>
      <c r="E25" s="231">
        <v>46388</v>
      </c>
      <c r="F25" s="433" t="str">
        <f t="shared" si="6"/>
        <v/>
      </c>
      <c r="G25" s="434" t="str">
        <f t="shared" si="3"/>
        <v/>
      </c>
      <c r="H25" s="66" t="str">
        <f t="shared" si="7"/>
        <v/>
      </c>
      <c r="I25" s="66" t="str">
        <f t="shared" si="1"/>
        <v/>
      </c>
      <c r="J25" s="150"/>
      <c r="K25" s="9"/>
      <c r="L25" s="9"/>
      <c r="M25" s="194"/>
      <c r="N25" s="422" t="str">
        <f t="shared" si="8"/>
        <v/>
      </c>
      <c r="O25" s="192"/>
      <c r="P25" s="277"/>
      <c r="Q25" s="278"/>
      <c r="R25" s="279"/>
      <c r="S25" s="139"/>
      <c r="T25" s="139"/>
      <c r="U25" s="73"/>
      <c r="W25" s="145">
        <f>H9</f>
        <v>40</v>
      </c>
      <c r="X25" s="145">
        <f>I9</f>
        <v>50</v>
      </c>
      <c r="Y25" s="146">
        <f t="shared" si="5"/>
        <v>0</v>
      </c>
      <c r="Z25" s="147" t="s">
        <v>58</v>
      </c>
      <c r="AA25" s="147" t="s">
        <v>59</v>
      </c>
      <c r="AB25" s="148" t="s">
        <v>60</v>
      </c>
      <c r="AC25" s="148" t="s">
        <v>61</v>
      </c>
      <c r="AD25" s="143" t="s">
        <v>63</v>
      </c>
      <c r="AE25" s="143" t="s">
        <v>64</v>
      </c>
      <c r="AF25" s="144" t="s">
        <v>62</v>
      </c>
      <c r="AG25" s="144" t="s">
        <v>65</v>
      </c>
      <c r="AH25" s="144" t="s">
        <v>66</v>
      </c>
    </row>
    <row r="26" spans="1:34" ht="22.15" customHeight="1">
      <c r="A26" s="18"/>
      <c r="B26" s="30">
        <v>13</v>
      </c>
      <c r="C26" s="55"/>
      <c r="D26" s="31"/>
      <c r="E26" s="232">
        <v>46388</v>
      </c>
      <c r="F26" s="435" t="str">
        <f t="shared" si="6"/>
        <v/>
      </c>
      <c r="G26" s="436" t="str">
        <f t="shared" si="3"/>
        <v/>
      </c>
      <c r="H26" s="65" t="str">
        <f t="shared" si="7"/>
        <v/>
      </c>
      <c r="I26" s="65" t="str">
        <f t="shared" si="1"/>
        <v/>
      </c>
      <c r="J26" s="151"/>
      <c r="K26" s="46"/>
      <c r="L26" s="46"/>
      <c r="M26" s="194"/>
      <c r="N26" s="210" t="str">
        <f t="shared" si="8"/>
        <v/>
      </c>
      <c r="O26" s="192"/>
      <c r="P26" s="277"/>
      <c r="Q26" s="278"/>
      <c r="R26" s="279"/>
      <c r="S26" s="139"/>
      <c r="T26" s="139"/>
      <c r="U26" s="73"/>
      <c r="W26" s="145">
        <f>H9</f>
        <v>40</v>
      </c>
      <c r="X26" s="145">
        <f>I9</f>
        <v>50</v>
      </c>
      <c r="Y26" s="146">
        <f t="shared" si="5"/>
        <v>0</v>
      </c>
      <c r="Z26" s="147" t="s">
        <v>58</v>
      </c>
      <c r="AA26" s="147" t="s">
        <v>59</v>
      </c>
      <c r="AB26" s="148" t="s">
        <v>60</v>
      </c>
      <c r="AC26" s="148" t="s">
        <v>61</v>
      </c>
      <c r="AD26" s="143" t="s">
        <v>63</v>
      </c>
      <c r="AE26" s="143" t="s">
        <v>64</v>
      </c>
      <c r="AF26" s="144" t="s">
        <v>62</v>
      </c>
      <c r="AG26" s="144" t="s">
        <v>65</v>
      </c>
      <c r="AH26" s="144" t="s">
        <v>66</v>
      </c>
    </row>
    <row r="27" spans="1:34" ht="22.15" customHeight="1">
      <c r="A27" s="18"/>
      <c r="B27" s="25">
        <v>14</v>
      </c>
      <c r="C27" s="56"/>
      <c r="D27" s="32"/>
      <c r="E27" s="231">
        <v>46388</v>
      </c>
      <c r="F27" s="433" t="str">
        <f t="shared" si="6"/>
        <v/>
      </c>
      <c r="G27" s="434" t="str">
        <f t="shared" si="3"/>
        <v/>
      </c>
      <c r="H27" s="66" t="str">
        <f t="shared" si="7"/>
        <v/>
      </c>
      <c r="I27" s="66" t="str">
        <f t="shared" si="1"/>
        <v/>
      </c>
      <c r="J27" s="150"/>
      <c r="K27" s="9"/>
      <c r="L27" s="9"/>
      <c r="M27" s="194"/>
      <c r="N27" s="209" t="str">
        <f t="shared" si="8"/>
        <v/>
      </c>
      <c r="O27" s="192"/>
      <c r="P27" s="277"/>
      <c r="Q27" s="278"/>
      <c r="R27" s="279"/>
      <c r="S27" s="139"/>
      <c r="T27" s="139"/>
      <c r="U27" s="73"/>
      <c r="W27" s="145">
        <f>H9</f>
        <v>40</v>
      </c>
      <c r="X27" s="145">
        <f>I9</f>
        <v>50</v>
      </c>
      <c r="Y27" s="146">
        <f t="shared" si="5"/>
        <v>0</v>
      </c>
      <c r="Z27" s="147" t="s">
        <v>58</v>
      </c>
      <c r="AA27" s="147" t="s">
        <v>59</v>
      </c>
      <c r="AB27" s="148" t="s">
        <v>60</v>
      </c>
      <c r="AC27" s="148" t="s">
        <v>61</v>
      </c>
      <c r="AD27" s="143" t="s">
        <v>63</v>
      </c>
      <c r="AE27" s="143" t="s">
        <v>64</v>
      </c>
      <c r="AF27" s="144" t="s">
        <v>62</v>
      </c>
      <c r="AG27" s="144" t="s">
        <v>65</v>
      </c>
      <c r="AH27" s="144" t="s">
        <v>66</v>
      </c>
    </row>
    <row r="28" spans="1:34" s="33" customFormat="1" ht="22.15" customHeight="1">
      <c r="A28" s="206"/>
      <c r="B28" s="30">
        <v>15</v>
      </c>
      <c r="C28" s="55"/>
      <c r="D28" s="31"/>
      <c r="E28" s="232">
        <v>46388</v>
      </c>
      <c r="F28" s="435" t="str">
        <f t="shared" si="6"/>
        <v/>
      </c>
      <c r="G28" s="436" t="str">
        <f t="shared" si="3"/>
        <v/>
      </c>
      <c r="H28" s="65" t="str">
        <f t="shared" si="7"/>
        <v/>
      </c>
      <c r="I28" s="65" t="str">
        <f t="shared" si="1"/>
        <v/>
      </c>
      <c r="J28" s="151"/>
      <c r="K28" s="46"/>
      <c r="L28" s="46"/>
      <c r="M28" s="194"/>
      <c r="N28" s="418" t="str">
        <f t="shared" si="8"/>
        <v/>
      </c>
      <c r="O28" s="192"/>
      <c r="P28" s="277"/>
      <c r="Q28" s="278"/>
      <c r="R28" s="279"/>
      <c r="S28" s="139"/>
      <c r="T28" s="139"/>
      <c r="U28" s="74"/>
      <c r="V28" s="47"/>
      <c r="W28" s="145">
        <f>H9</f>
        <v>40</v>
      </c>
      <c r="X28" s="145">
        <f>I9</f>
        <v>50</v>
      </c>
      <c r="Y28" s="146">
        <f t="shared" si="5"/>
        <v>0</v>
      </c>
      <c r="Z28" s="147" t="s">
        <v>58</v>
      </c>
      <c r="AA28" s="147" t="s">
        <v>59</v>
      </c>
      <c r="AB28" s="148" t="s">
        <v>60</v>
      </c>
      <c r="AC28" s="148" t="s">
        <v>61</v>
      </c>
      <c r="AD28" s="143" t="s">
        <v>63</v>
      </c>
      <c r="AE28" s="143" t="s">
        <v>64</v>
      </c>
      <c r="AF28" s="144" t="s">
        <v>62</v>
      </c>
      <c r="AG28" s="144" t="s">
        <v>65</v>
      </c>
      <c r="AH28" s="144" t="s">
        <v>66</v>
      </c>
    </row>
    <row r="29" spans="1:34" ht="22.15" customHeight="1">
      <c r="A29" s="18"/>
      <c r="B29" s="25">
        <v>16</v>
      </c>
      <c r="C29" s="56"/>
      <c r="D29" s="32"/>
      <c r="E29" s="231">
        <v>46388</v>
      </c>
      <c r="F29" s="433" t="str">
        <f t="shared" si="6"/>
        <v/>
      </c>
      <c r="G29" s="434" t="str">
        <f t="shared" si="3"/>
        <v/>
      </c>
      <c r="H29" s="66" t="str">
        <f t="shared" si="7"/>
        <v/>
      </c>
      <c r="I29" s="66" t="str">
        <f t="shared" si="1"/>
        <v/>
      </c>
      <c r="J29" s="150"/>
      <c r="K29" s="9"/>
      <c r="L29" s="9"/>
      <c r="M29" s="194"/>
      <c r="N29" s="209" t="str">
        <f t="shared" si="8"/>
        <v/>
      </c>
      <c r="O29" s="192"/>
      <c r="P29" s="277"/>
      <c r="Q29" s="278"/>
      <c r="R29" s="279"/>
      <c r="S29" s="139"/>
      <c r="T29" s="139"/>
      <c r="U29" s="73"/>
      <c r="W29" s="145">
        <f>H9</f>
        <v>40</v>
      </c>
      <c r="X29" s="145">
        <f>I9</f>
        <v>50</v>
      </c>
      <c r="Y29" s="146">
        <f t="shared" si="5"/>
        <v>0</v>
      </c>
      <c r="Z29" s="147" t="s">
        <v>58</v>
      </c>
      <c r="AA29" s="147" t="s">
        <v>59</v>
      </c>
      <c r="AB29" s="148" t="s">
        <v>60</v>
      </c>
      <c r="AC29" s="148" t="s">
        <v>61</v>
      </c>
      <c r="AD29" s="143" t="s">
        <v>63</v>
      </c>
      <c r="AE29" s="143" t="s">
        <v>64</v>
      </c>
      <c r="AF29" s="144" t="s">
        <v>62</v>
      </c>
      <c r="AG29" s="144" t="s">
        <v>65</v>
      </c>
      <c r="AH29" s="144" t="s">
        <v>66</v>
      </c>
    </row>
    <row r="30" spans="1:34" ht="22.15" customHeight="1" thickBot="1">
      <c r="A30" s="18"/>
      <c r="B30" s="30">
        <v>17</v>
      </c>
      <c r="C30" s="55"/>
      <c r="D30" s="31"/>
      <c r="E30" s="232">
        <v>46388</v>
      </c>
      <c r="F30" s="435" t="str">
        <f t="shared" si="6"/>
        <v/>
      </c>
      <c r="G30" s="436" t="str">
        <f t="shared" si="3"/>
        <v/>
      </c>
      <c r="H30" s="65" t="str">
        <f t="shared" si="7"/>
        <v/>
      </c>
      <c r="I30" s="65" t="str">
        <f t="shared" si="1"/>
        <v/>
      </c>
      <c r="J30" s="151"/>
      <c r="K30" s="46"/>
      <c r="L30" s="46"/>
      <c r="M30" s="194"/>
      <c r="N30" s="210" t="str">
        <f t="shared" si="8"/>
        <v/>
      </c>
      <c r="O30" s="192"/>
      <c r="P30" s="280"/>
      <c r="Q30" s="281"/>
      <c r="R30" s="282"/>
      <c r="S30" s="139"/>
      <c r="T30" s="139"/>
      <c r="U30" s="73"/>
      <c r="W30" s="145">
        <f>H9</f>
        <v>40</v>
      </c>
      <c r="X30" s="145">
        <f>I9</f>
        <v>50</v>
      </c>
      <c r="Y30" s="146">
        <f t="shared" si="5"/>
        <v>0</v>
      </c>
      <c r="Z30" s="147" t="s">
        <v>58</v>
      </c>
      <c r="AA30" s="147" t="s">
        <v>59</v>
      </c>
      <c r="AB30" s="148" t="s">
        <v>60</v>
      </c>
      <c r="AC30" s="148" t="s">
        <v>61</v>
      </c>
      <c r="AD30" s="143" t="s">
        <v>63</v>
      </c>
      <c r="AE30" s="143" t="s">
        <v>64</v>
      </c>
      <c r="AF30" s="144" t="s">
        <v>62</v>
      </c>
      <c r="AG30" s="144" t="s">
        <v>65</v>
      </c>
      <c r="AH30" s="144" t="s">
        <v>66</v>
      </c>
    </row>
    <row r="31" spans="1:34" ht="22.15" customHeight="1" thickBot="1">
      <c r="A31" s="18"/>
      <c r="B31" s="25">
        <v>18</v>
      </c>
      <c r="C31" s="56"/>
      <c r="D31" s="32"/>
      <c r="E31" s="231">
        <v>46388</v>
      </c>
      <c r="F31" s="433" t="str">
        <f t="shared" si="6"/>
        <v/>
      </c>
      <c r="G31" s="434" t="str">
        <f t="shared" si="3"/>
        <v/>
      </c>
      <c r="H31" s="66" t="str">
        <f t="shared" si="7"/>
        <v/>
      </c>
      <c r="I31" s="66" t="str">
        <f t="shared" si="1"/>
        <v/>
      </c>
      <c r="J31" s="150"/>
      <c r="K31" s="9"/>
      <c r="L31" s="9"/>
      <c r="M31" s="194"/>
      <c r="N31" s="422" t="str">
        <f t="shared" si="8"/>
        <v/>
      </c>
      <c r="O31" s="192"/>
      <c r="P31" s="29"/>
      <c r="Q31" s="129"/>
      <c r="S31" s="33"/>
      <c r="T31" s="33"/>
      <c r="U31" s="73"/>
      <c r="W31" s="145">
        <f>H9</f>
        <v>40</v>
      </c>
      <c r="X31" s="145">
        <f>I9</f>
        <v>50</v>
      </c>
      <c r="Y31" s="146">
        <f t="shared" si="5"/>
        <v>0</v>
      </c>
      <c r="Z31" s="147" t="s">
        <v>58</v>
      </c>
      <c r="AA31" s="147" t="s">
        <v>59</v>
      </c>
      <c r="AB31" s="148" t="s">
        <v>60</v>
      </c>
      <c r="AC31" s="148" t="s">
        <v>61</v>
      </c>
      <c r="AD31" s="143" t="s">
        <v>63</v>
      </c>
      <c r="AE31" s="143" t="s">
        <v>64</v>
      </c>
      <c r="AF31" s="144" t="s">
        <v>62</v>
      </c>
      <c r="AG31" s="144" t="s">
        <v>65</v>
      </c>
      <c r="AH31" s="144" t="s">
        <v>66</v>
      </c>
    </row>
    <row r="32" spans="1:34" s="33" customFormat="1" ht="22.15" customHeight="1">
      <c r="A32" s="206"/>
      <c r="B32" s="30">
        <v>19</v>
      </c>
      <c r="C32" s="55"/>
      <c r="D32" s="31"/>
      <c r="E32" s="232">
        <v>46388</v>
      </c>
      <c r="F32" s="435" t="str">
        <f t="shared" si="6"/>
        <v/>
      </c>
      <c r="G32" s="436" t="str">
        <f t="shared" si="3"/>
        <v/>
      </c>
      <c r="H32" s="65" t="str">
        <f t="shared" si="7"/>
        <v/>
      </c>
      <c r="I32" s="65" t="str">
        <f t="shared" si="1"/>
        <v/>
      </c>
      <c r="J32" s="151"/>
      <c r="K32" s="46"/>
      <c r="L32" s="46"/>
      <c r="M32" s="194"/>
      <c r="N32" s="210" t="str">
        <f t="shared" si="8"/>
        <v/>
      </c>
      <c r="O32" s="192"/>
      <c r="P32" s="283" t="s">
        <v>25</v>
      </c>
      <c r="Q32" s="284"/>
      <c r="R32" s="285"/>
      <c r="S32" s="138"/>
      <c r="T32" s="138"/>
      <c r="U32" s="74"/>
      <c r="V32" s="47"/>
      <c r="W32" s="145">
        <f>H9</f>
        <v>40</v>
      </c>
      <c r="X32" s="145">
        <f>I9</f>
        <v>50</v>
      </c>
      <c r="Y32" s="146">
        <f t="shared" si="5"/>
        <v>0</v>
      </c>
      <c r="Z32" s="147" t="s">
        <v>58</v>
      </c>
      <c r="AA32" s="147" t="s">
        <v>59</v>
      </c>
      <c r="AB32" s="148" t="s">
        <v>60</v>
      </c>
      <c r="AC32" s="148" t="s">
        <v>61</v>
      </c>
      <c r="AD32" s="143" t="s">
        <v>63</v>
      </c>
      <c r="AE32" s="143" t="s">
        <v>64</v>
      </c>
      <c r="AF32" s="144" t="s">
        <v>62</v>
      </c>
      <c r="AG32" s="144" t="s">
        <v>65</v>
      </c>
      <c r="AH32" s="144" t="s">
        <v>66</v>
      </c>
    </row>
    <row r="33" spans="1:34" ht="22.15" customHeight="1">
      <c r="A33" s="18"/>
      <c r="B33" s="25">
        <v>20</v>
      </c>
      <c r="C33" s="56"/>
      <c r="D33" s="32"/>
      <c r="E33" s="231">
        <v>46388</v>
      </c>
      <c r="F33" s="433" t="str">
        <f t="shared" si="6"/>
        <v/>
      </c>
      <c r="G33" s="434" t="str">
        <f t="shared" si="3"/>
        <v/>
      </c>
      <c r="H33" s="66" t="str">
        <f t="shared" si="7"/>
        <v/>
      </c>
      <c r="I33" s="66" t="str">
        <f t="shared" si="1"/>
        <v/>
      </c>
      <c r="J33" s="150"/>
      <c r="K33" s="9"/>
      <c r="L33" s="9"/>
      <c r="M33" s="194"/>
      <c r="N33" s="209" t="str">
        <f t="shared" si="8"/>
        <v/>
      </c>
      <c r="O33" s="192"/>
      <c r="P33" s="286"/>
      <c r="Q33" s="287"/>
      <c r="R33" s="288"/>
      <c r="S33" s="138"/>
      <c r="T33" s="138"/>
      <c r="U33" s="73"/>
      <c r="W33" s="145">
        <f>H9</f>
        <v>40</v>
      </c>
      <c r="X33" s="145">
        <f>I9</f>
        <v>50</v>
      </c>
      <c r="Y33" s="146">
        <f t="shared" si="5"/>
        <v>0</v>
      </c>
      <c r="Z33" s="147" t="s">
        <v>58</v>
      </c>
      <c r="AA33" s="147" t="s">
        <v>59</v>
      </c>
      <c r="AB33" s="148" t="s">
        <v>60</v>
      </c>
      <c r="AC33" s="148" t="s">
        <v>61</v>
      </c>
      <c r="AD33" s="143" t="s">
        <v>63</v>
      </c>
      <c r="AE33" s="143" t="s">
        <v>64</v>
      </c>
      <c r="AF33" s="144" t="s">
        <v>62</v>
      </c>
      <c r="AG33" s="144" t="s">
        <v>65</v>
      </c>
      <c r="AH33" s="144" t="s">
        <v>66</v>
      </c>
    </row>
    <row r="34" spans="1:34" ht="22.15" customHeight="1">
      <c r="A34" s="18"/>
      <c r="B34" s="30">
        <v>21</v>
      </c>
      <c r="C34" s="55"/>
      <c r="D34" s="31"/>
      <c r="E34" s="232">
        <v>46388</v>
      </c>
      <c r="F34" s="435" t="str">
        <f t="shared" si="6"/>
        <v/>
      </c>
      <c r="G34" s="436" t="str">
        <f t="shared" si="3"/>
        <v/>
      </c>
      <c r="H34" s="65" t="str">
        <f t="shared" si="7"/>
        <v/>
      </c>
      <c r="I34" s="65" t="str">
        <f t="shared" si="1"/>
        <v/>
      </c>
      <c r="J34" s="151"/>
      <c r="K34" s="46"/>
      <c r="L34" s="46"/>
      <c r="M34" s="194"/>
      <c r="N34" s="418" t="str">
        <f t="shared" si="8"/>
        <v/>
      </c>
      <c r="O34" s="192"/>
      <c r="P34" s="286"/>
      <c r="Q34" s="287"/>
      <c r="R34" s="288"/>
      <c r="S34" s="138"/>
      <c r="T34" s="138"/>
      <c r="U34" s="73"/>
      <c r="W34" s="145">
        <f>H9</f>
        <v>40</v>
      </c>
      <c r="X34" s="145">
        <f>I9</f>
        <v>50</v>
      </c>
      <c r="Y34" s="146">
        <f t="shared" si="5"/>
        <v>0</v>
      </c>
      <c r="Z34" s="147" t="s">
        <v>58</v>
      </c>
      <c r="AA34" s="147" t="s">
        <v>59</v>
      </c>
      <c r="AB34" s="148" t="s">
        <v>60</v>
      </c>
      <c r="AC34" s="148" t="s">
        <v>61</v>
      </c>
      <c r="AD34" s="143" t="s">
        <v>63</v>
      </c>
      <c r="AE34" s="143" t="s">
        <v>64</v>
      </c>
      <c r="AF34" s="144" t="s">
        <v>62</v>
      </c>
      <c r="AG34" s="144" t="s">
        <v>65</v>
      </c>
      <c r="AH34" s="144" t="s">
        <v>66</v>
      </c>
    </row>
    <row r="35" spans="1:34" ht="22.15" customHeight="1">
      <c r="A35" s="18"/>
      <c r="B35" s="25">
        <v>22</v>
      </c>
      <c r="C35" s="56"/>
      <c r="D35" s="32"/>
      <c r="E35" s="231">
        <v>46388</v>
      </c>
      <c r="F35" s="433" t="str">
        <f t="shared" si="6"/>
        <v/>
      </c>
      <c r="G35" s="434" t="str">
        <f t="shared" si="3"/>
        <v/>
      </c>
      <c r="H35" s="66" t="str">
        <f t="shared" si="7"/>
        <v/>
      </c>
      <c r="I35" s="66" t="str">
        <f t="shared" si="1"/>
        <v/>
      </c>
      <c r="J35" s="150"/>
      <c r="K35" s="9"/>
      <c r="L35" s="9"/>
      <c r="M35" s="194"/>
      <c r="N35" s="209" t="str">
        <f t="shared" si="8"/>
        <v/>
      </c>
      <c r="O35" s="192"/>
      <c r="P35" s="286"/>
      <c r="Q35" s="287"/>
      <c r="R35" s="288"/>
      <c r="S35" s="138"/>
      <c r="T35" s="138"/>
      <c r="U35" s="73"/>
      <c r="W35" s="145">
        <f>H9</f>
        <v>40</v>
      </c>
      <c r="X35" s="145">
        <f>I9</f>
        <v>50</v>
      </c>
      <c r="Y35" s="146">
        <f t="shared" si="5"/>
        <v>0</v>
      </c>
      <c r="Z35" s="147" t="s">
        <v>58</v>
      </c>
      <c r="AA35" s="147" t="s">
        <v>59</v>
      </c>
      <c r="AB35" s="148" t="s">
        <v>60</v>
      </c>
      <c r="AC35" s="148" t="s">
        <v>61</v>
      </c>
      <c r="AD35" s="143" t="s">
        <v>63</v>
      </c>
      <c r="AE35" s="143" t="s">
        <v>64</v>
      </c>
      <c r="AF35" s="144" t="s">
        <v>62</v>
      </c>
      <c r="AG35" s="144" t="s">
        <v>65</v>
      </c>
      <c r="AH35" s="144" t="s">
        <v>66</v>
      </c>
    </row>
    <row r="36" spans="1:34" s="33" customFormat="1" ht="22.15" customHeight="1">
      <c r="A36" s="206"/>
      <c r="B36" s="30">
        <v>23</v>
      </c>
      <c r="C36" s="55"/>
      <c r="D36" s="31"/>
      <c r="E36" s="232">
        <v>46388</v>
      </c>
      <c r="F36" s="435" t="str">
        <f t="shared" si="6"/>
        <v/>
      </c>
      <c r="G36" s="436" t="str">
        <f t="shared" si="3"/>
        <v/>
      </c>
      <c r="H36" s="65" t="str">
        <f t="shared" si="7"/>
        <v/>
      </c>
      <c r="I36" s="65" t="str">
        <f t="shared" si="1"/>
        <v/>
      </c>
      <c r="J36" s="151"/>
      <c r="K36" s="46"/>
      <c r="L36" s="46"/>
      <c r="M36" s="194"/>
      <c r="N36" s="210" t="str">
        <f t="shared" si="8"/>
        <v/>
      </c>
      <c r="O36" s="192"/>
      <c r="P36" s="286"/>
      <c r="Q36" s="287"/>
      <c r="R36" s="288"/>
      <c r="S36" s="138"/>
      <c r="T36" s="138"/>
      <c r="U36" s="74"/>
      <c r="V36" s="47"/>
      <c r="W36" s="145">
        <f>H9</f>
        <v>40</v>
      </c>
      <c r="X36" s="145">
        <f>I9</f>
        <v>50</v>
      </c>
      <c r="Y36" s="146">
        <f t="shared" si="5"/>
        <v>0</v>
      </c>
      <c r="Z36" s="147" t="s">
        <v>58</v>
      </c>
      <c r="AA36" s="147" t="s">
        <v>59</v>
      </c>
      <c r="AB36" s="148" t="s">
        <v>60</v>
      </c>
      <c r="AC36" s="148" t="s">
        <v>61</v>
      </c>
      <c r="AD36" s="143" t="s">
        <v>63</v>
      </c>
      <c r="AE36" s="143" t="s">
        <v>64</v>
      </c>
      <c r="AF36" s="144" t="s">
        <v>62</v>
      </c>
      <c r="AG36" s="144" t="s">
        <v>65</v>
      </c>
      <c r="AH36" s="144" t="s">
        <v>66</v>
      </c>
    </row>
    <row r="37" spans="1:34" ht="22.15" customHeight="1">
      <c r="A37" s="18"/>
      <c r="B37" s="25">
        <v>24</v>
      </c>
      <c r="C37" s="56"/>
      <c r="D37" s="32"/>
      <c r="E37" s="231">
        <v>46388</v>
      </c>
      <c r="F37" s="433" t="str">
        <f t="shared" si="6"/>
        <v/>
      </c>
      <c r="G37" s="434" t="str">
        <f t="shared" si="3"/>
        <v/>
      </c>
      <c r="H37" s="66" t="str">
        <f t="shared" si="7"/>
        <v/>
      </c>
      <c r="I37" s="66" t="str">
        <f t="shared" si="1"/>
        <v/>
      </c>
      <c r="J37" s="150"/>
      <c r="K37" s="9"/>
      <c r="L37" s="9"/>
      <c r="M37" s="194"/>
      <c r="N37" s="209" t="str">
        <f t="shared" si="8"/>
        <v/>
      </c>
      <c r="O37" s="192"/>
      <c r="P37" s="286"/>
      <c r="Q37" s="287"/>
      <c r="R37" s="288"/>
      <c r="S37" s="138"/>
      <c r="T37" s="138"/>
      <c r="U37" s="73"/>
      <c r="W37" s="145">
        <f>H9</f>
        <v>40</v>
      </c>
      <c r="X37" s="145">
        <f>I9</f>
        <v>50</v>
      </c>
      <c r="Y37" s="146">
        <f t="shared" si="5"/>
        <v>0</v>
      </c>
      <c r="Z37" s="147" t="s">
        <v>58</v>
      </c>
      <c r="AA37" s="147" t="s">
        <v>59</v>
      </c>
      <c r="AB37" s="148" t="s">
        <v>60</v>
      </c>
      <c r="AC37" s="148" t="s">
        <v>61</v>
      </c>
      <c r="AD37" s="143" t="s">
        <v>63</v>
      </c>
      <c r="AE37" s="143" t="s">
        <v>64</v>
      </c>
      <c r="AF37" s="144" t="s">
        <v>62</v>
      </c>
      <c r="AG37" s="144" t="s">
        <v>65</v>
      </c>
      <c r="AH37" s="144" t="s">
        <v>66</v>
      </c>
    </row>
    <row r="38" spans="1:34" ht="22.15" customHeight="1">
      <c r="A38" s="18"/>
      <c r="B38" s="30">
        <v>25</v>
      </c>
      <c r="C38" s="55"/>
      <c r="D38" s="31"/>
      <c r="E38" s="232">
        <v>46388</v>
      </c>
      <c r="F38" s="435" t="str">
        <f t="shared" si="6"/>
        <v/>
      </c>
      <c r="G38" s="436" t="str">
        <f t="shared" si="3"/>
        <v/>
      </c>
      <c r="H38" s="65" t="str">
        <f t="shared" si="7"/>
        <v/>
      </c>
      <c r="I38" s="65" t="str">
        <f t="shared" si="1"/>
        <v/>
      </c>
      <c r="J38" s="151"/>
      <c r="K38" s="8"/>
      <c r="L38" s="46"/>
      <c r="M38" s="194"/>
      <c r="N38" s="210" t="str">
        <f t="shared" si="8"/>
        <v/>
      </c>
      <c r="O38" s="192"/>
      <c r="P38" s="286"/>
      <c r="Q38" s="287"/>
      <c r="R38" s="288"/>
      <c r="S38" s="138"/>
      <c r="T38" s="138"/>
      <c r="U38" s="73"/>
      <c r="W38" s="145">
        <f>H9</f>
        <v>40</v>
      </c>
      <c r="X38" s="145">
        <f>I9</f>
        <v>50</v>
      </c>
      <c r="Y38" s="146">
        <f t="shared" si="5"/>
        <v>0</v>
      </c>
      <c r="Z38" s="147" t="s">
        <v>58</v>
      </c>
      <c r="AA38" s="147" t="s">
        <v>59</v>
      </c>
      <c r="AB38" s="148" t="s">
        <v>60</v>
      </c>
      <c r="AC38" s="148" t="s">
        <v>61</v>
      </c>
      <c r="AD38" s="143" t="s">
        <v>63</v>
      </c>
      <c r="AE38" s="143" t="s">
        <v>64</v>
      </c>
      <c r="AF38" s="144" t="s">
        <v>62</v>
      </c>
      <c r="AG38" s="144" t="s">
        <v>65</v>
      </c>
      <c r="AH38" s="144" t="s">
        <v>66</v>
      </c>
    </row>
    <row r="39" spans="1:34" ht="22.15" customHeight="1">
      <c r="A39" s="18"/>
      <c r="B39" s="25">
        <v>26</v>
      </c>
      <c r="C39" s="56"/>
      <c r="D39" s="32"/>
      <c r="E39" s="231">
        <v>46388</v>
      </c>
      <c r="F39" s="433" t="str">
        <f t="shared" si="6"/>
        <v/>
      </c>
      <c r="G39" s="434" t="str">
        <f t="shared" si="3"/>
        <v/>
      </c>
      <c r="H39" s="66" t="str">
        <f t="shared" si="7"/>
        <v/>
      </c>
      <c r="I39" s="66" t="str">
        <f t="shared" si="1"/>
        <v/>
      </c>
      <c r="J39" s="150"/>
      <c r="K39" s="9"/>
      <c r="L39" s="9"/>
      <c r="M39" s="194"/>
      <c r="N39" s="427" t="str">
        <f t="shared" si="8"/>
        <v/>
      </c>
      <c r="O39" s="192"/>
      <c r="P39" s="286"/>
      <c r="Q39" s="287"/>
      <c r="R39" s="288"/>
      <c r="S39" s="138"/>
      <c r="T39" s="138"/>
      <c r="U39" s="73"/>
      <c r="W39" s="145">
        <f>H9</f>
        <v>40</v>
      </c>
      <c r="X39" s="145">
        <f>I9</f>
        <v>50</v>
      </c>
      <c r="Y39" s="146">
        <f t="shared" si="5"/>
        <v>0</v>
      </c>
      <c r="Z39" s="147" t="s">
        <v>58</v>
      </c>
      <c r="AA39" s="147" t="s">
        <v>59</v>
      </c>
      <c r="AB39" s="148" t="s">
        <v>60</v>
      </c>
      <c r="AC39" s="148" t="s">
        <v>61</v>
      </c>
      <c r="AD39" s="143" t="s">
        <v>63</v>
      </c>
      <c r="AE39" s="143" t="s">
        <v>64</v>
      </c>
      <c r="AF39" s="144" t="s">
        <v>62</v>
      </c>
      <c r="AG39" s="144" t="s">
        <v>65</v>
      </c>
      <c r="AH39" s="144" t="s">
        <v>66</v>
      </c>
    </row>
    <row r="40" spans="1:34" ht="22.15" customHeight="1">
      <c r="A40" s="18"/>
      <c r="B40" s="30">
        <v>27</v>
      </c>
      <c r="C40" s="55"/>
      <c r="D40" s="31"/>
      <c r="E40" s="232">
        <v>46388</v>
      </c>
      <c r="F40" s="435" t="str">
        <f t="shared" si="6"/>
        <v/>
      </c>
      <c r="G40" s="436" t="str">
        <f t="shared" si="3"/>
        <v/>
      </c>
      <c r="H40" s="65" t="str">
        <f t="shared" si="7"/>
        <v/>
      </c>
      <c r="I40" s="65" t="str">
        <f t="shared" si="1"/>
        <v/>
      </c>
      <c r="J40" s="151"/>
      <c r="K40" s="46"/>
      <c r="L40" s="46"/>
      <c r="M40" s="194"/>
      <c r="N40" s="418" t="str">
        <f t="shared" si="8"/>
        <v/>
      </c>
      <c r="O40" s="192"/>
      <c r="P40" s="286"/>
      <c r="Q40" s="287"/>
      <c r="R40" s="288"/>
      <c r="S40" s="138"/>
      <c r="T40" s="138"/>
      <c r="U40" s="73"/>
      <c r="W40" s="145">
        <f>H9</f>
        <v>40</v>
      </c>
      <c r="X40" s="145">
        <f>I9</f>
        <v>50</v>
      </c>
      <c r="Y40" s="146">
        <f t="shared" si="5"/>
        <v>0</v>
      </c>
      <c r="Z40" s="147" t="s">
        <v>58</v>
      </c>
      <c r="AA40" s="147" t="s">
        <v>59</v>
      </c>
      <c r="AB40" s="148" t="s">
        <v>60</v>
      </c>
      <c r="AC40" s="148" t="s">
        <v>61</v>
      </c>
      <c r="AD40" s="143" t="s">
        <v>63</v>
      </c>
      <c r="AE40" s="143" t="s">
        <v>64</v>
      </c>
      <c r="AF40" s="144" t="s">
        <v>62</v>
      </c>
      <c r="AG40" s="144" t="s">
        <v>65</v>
      </c>
      <c r="AH40" s="144" t="s">
        <v>66</v>
      </c>
    </row>
    <row r="41" spans="1:34" ht="22.15" customHeight="1">
      <c r="A41" s="18"/>
      <c r="B41" s="25">
        <v>28</v>
      </c>
      <c r="C41" s="56"/>
      <c r="D41" s="32"/>
      <c r="E41" s="231">
        <v>46388</v>
      </c>
      <c r="F41" s="433" t="str">
        <f t="shared" si="6"/>
        <v/>
      </c>
      <c r="G41" s="434" t="str">
        <f t="shared" si="3"/>
        <v/>
      </c>
      <c r="H41" s="66" t="str">
        <f t="shared" si="7"/>
        <v/>
      </c>
      <c r="I41" s="66" t="str">
        <f t="shared" si="1"/>
        <v/>
      </c>
      <c r="J41" s="150"/>
      <c r="K41" s="9"/>
      <c r="L41" s="9"/>
      <c r="M41" s="194"/>
      <c r="N41" s="209" t="str">
        <f t="shared" si="8"/>
        <v/>
      </c>
      <c r="O41" s="192"/>
      <c r="P41" s="286"/>
      <c r="Q41" s="287"/>
      <c r="R41" s="288"/>
      <c r="S41" s="138"/>
      <c r="T41" s="138"/>
      <c r="U41" s="73"/>
      <c r="W41" s="145">
        <f>H9</f>
        <v>40</v>
      </c>
      <c r="X41" s="145">
        <f>I9</f>
        <v>50</v>
      </c>
      <c r="Y41" s="146">
        <f t="shared" si="5"/>
        <v>0</v>
      </c>
      <c r="Z41" s="147" t="s">
        <v>58</v>
      </c>
      <c r="AA41" s="147" t="s">
        <v>59</v>
      </c>
      <c r="AB41" s="148" t="s">
        <v>60</v>
      </c>
      <c r="AC41" s="148" t="s">
        <v>61</v>
      </c>
      <c r="AD41" s="143" t="s">
        <v>63</v>
      </c>
      <c r="AE41" s="143" t="s">
        <v>64</v>
      </c>
      <c r="AF41" s="144" t="s">
        <v>62</v>
      </c>
      <c r="AG41" s="144" t="s">
        <v>65</v>
      </c>
      <c r="AH41" s="144" t="s">
        <v>66</v>
      </c>
    </row>
    <row r="42" spans="1:34" ht="22.15" customHeight="1">
      <c r="A42" s="18"/>
      <c r="B42" s="30">
        <v>29</v>
      </c>
      <c r="C42" s="55"/>
      <c r="D42" s="31"/>
      <c r="E42" s="232">
        <v>46388</v>
      </c>
      <c r="F42" s="435" t="str">
        <f t="shared" si="6"/>
        <v/>
      </c>
      <c r="G42" s="436" t="str">
        <f t="shared" si="3"/>
        <v/>
      </c>
      <c r="H42" s="65" t="str">
        <f t="shared" si="7"/>
        <v/>
      </c>
      <c r="I42" s="65" t="str">
        <f t="shared" si="1"/>
        <v/>
      </c>
      <c r="J42" s="151"/>
      <c r="K42" s="46"/>
      <c r="L42" s="46"/>
      <c r="M42" s="194"/>
      <c r="N42" s="426" t="str">
        <f t="shared" si="8"/>
        <v/>
      </c>
      <c r="O42" s="192"/>
      <c r="P42" s="286"/>
      <c r="Q42" s="287"/>
      <c r="R42" s="288"/>
      <c r="S42" s="33"/>
      <c r="T42" s="33"/>
      <c r="U42" s="73"/>
      <c r="W42" s="145">
        <f>H9</f>
        <v>40</v>
      </c>
      <c r="X42" s="145">
        <f>I9</f>
        <v>50</v>
      </c>
      <c r="Y42" s="146">
        <f t="shared" si="5"/>
        <v>0</v>
      </c>
      <c r="Z42" s="147" t="s">
        <v>58</v>
      </c>
      <c r="AA42" s="147" t="s">
        <v>59</v>
      </c>
      <c r="AB42" s="148" t="s">
        <v>60</v>
      </c>
      <c r="AC42" s="148" t="s">
        <v>61</v>
      </c>
      <c r="AD42" s="143" t="s">
        <v>63</v>
      </c>
      <c r="AE42" s="143" t="s">
        <v>64</v>
      </c>
      <c r="AF42" s="144" t="s">
        <v>62</v>
      </c>
      <c r="AG42" s="144" t="s">
        <v>65</v>
      </c>
      <c r="AH42" s="144" t="s">
        <v>66</v>
      </c>
    </row>
    <row r="43" spans="1:34" ht="22.15" customHeight="1" thickBot="1">
      <c r="A43" s="18"/>
      <c r="B43" s="25">
        <v>30</v>
      </c>
      <c r="C43" s="56" t="s">
        <v>75</v>
      </c>
      <c r="D43" s="32"/>
      <c r="E43" s="231">
        <v>46388</v>
      </c>
      <c r="F43" s="433" t="str">
        <f t="shared" si="6"/>
        <v/>
      </c>
      <c r="G43" s="434" t="str">
        <f t="shared" si="3"/>
        <v/>
      </c>
      <c r="H43" s="66" t="str">
        <f t="shared" si="7"/>
        <v/>
      </c>
      <c r="I43" s="66" t="str">
        <f t="shared" si="1"/>
        <v/>
      </c>
      <c r="J43" s="150"/>
      <c r="K43" s="9"/>
      <c r="L43" s="9"/>
      <c r="M43" s="194"/>
      <c r="N43" s="422" t="str">
        <f t="shared" si="8"/>
        <v/>
      </c>
      <c r="O43" s="192"/>
      <c r="P43" s="289"/>
      <c r="Q43" s="290"/>
      <c r="R43" s="291"/>
      <c r="S43" s="33"/>
      <c r="T43" s="33"/>
      <c r="U43" s="73"/>
      <c r="W43" s="145">
        <f>H9</f>
        <v>40</v>
      </c>
      <c r="X43" s="145">
        <f>I9</f>
        <v>50</v>
      </c>
      <c r="Y43" s="146">
        <f t="shared" si="5"/>
        <v>0</v>
      </c>
      <c r="Z43" s="147" t="s">
        <v>58</v>
      </c>
      <c r="AA43" s="147" t="s">
        <v>59</v>
      </c>
      <c r="AB43" s="148" t="s">
        <v>60</v>
      </c>
      <c r="AC43" s="148" t="s">
        <v>61</v>
      </c>
      <c r="AD43" s="143" t="s">
        <v>63</v>
      </c>
      <c r="AE43" s="143" t="s">
        <v>64</v>
      </c>
      <c r="AF43" s="144" t="s">
        <v>62</v>
      </c>
      <c r="AG43" s="144" t="s">
        <v>65</v>
      </c>
      <c r="AH43" s="144" t="s">
        <v>66</v>
      </c>
    </row>
    <row r="44" spans="1:34" s="33" customFormat="1" ht="22.15" customHeight="1">
      <c r="A44" s="206"/>
      <c r="B44" s="30">
        <v>31</v>
      </c>
      <c r="C44" s="55"/>
      <c r="D44" s="31"/>
      <c r="E44" s="232">
        <v>46388</v>
      </c>
      <c r="F44" s="435" t="str">
        <f t="shared" si="6"/>
        <v/>
      </c>
      <c r="G44" s="436" t="str">
        <f t="shared" si="3"/>
        <v/>
      </c>
      <c r="H44" s="65" t="str">
        <f t="shared" si="7"/>
        <v/>
      </c>
      <c r="I44" s="65" t="str">
        <f t="shared" si="1"/>
        <v/>
      </c>
      <c r="J44" s="151"/>
      <c r="K44" s="46"/>
      <c r="L44" s="46"/>
      <c r="M44" s="194"/>
      <c r="N44" s="210" t="str">
        <f t="shared" si="8"/>
        <v/>
      </c>
      <c r="O44" s="192"/>
      <c r="U44" s="74"/>
      <c r="V44" s="47"/>
      <c r="W44" s="145">
        <f>H9</f>
        <v>40</v>
      </c>
      <c r="X44" s="145">
        <f>I9</f>
        <v>50</v>
      </c>
      <c r="Y44" s="146">
        <f t="shared" si="5"/>
        <v>0</v>
      </c>
      <c r="Z44" s="147" t="s">
        <v>58</v>
      </c>
      <c r="AA44" s="147" t="s">
        <v>59</v>
      </c>
      <c r="AB44" s="148" t="s">
        <v>60</v>
      </c>
      <c r="AC44" s="148" t="s">
        <v>61</v>
      </c>
      <c r="AD44" s="143" t="s">
        <v>63</v>
      </c>
      <c r="AE44" s="143" t="s">
        <v>64</v>
      </c>
      <c r="AF44" s="144" t="s">
        <v>62</v>
      </c>
      <c r="AG44" s="144" t="s">
        <v>65</v>
      </c>
      <c r="AH44" s="144" t="s">
        <v>66</v>
      </c>
    </row>
    <row r="45" spans="1:34" ht="22.15" customHeight="1">
      <c r="A45" s="18"/>
      <c r="B45" s="25">
        <v>32</v>
      </c>
      <c r="C45" s="56"/>
      <c r="D45" s="32"/>
      <c r="E45" s="231">
        <v>46388</v>
      </c>
      <c r="F45" s="433" t="str">
        <f t="shared" si="6"/>
        <v/>
      </c>
      <c r="G45" s="434" t="str">
        <f t="shared" si="3"/>
        <v/>
      </c>
      <c r="H45" s="66" t="str">
        <f t="shared" si="7"/>
        <v/>
      </c>
      <c r="I45" s="66" t="str">
        <f t="shared" si="1"/>
        <v/>
      </c>
      <c r="J45" s="150"/>
      <c r="K45" s="9"/>
      <c r="L45" s="9"/>
      <c r="M45" s="194"/>
      <c r="N45" s="209" t="str">
        <f t="shared" si="8"/>
        <v/>
      </c>
      <c r="O45" s="192"/>
      <c r="P45" s="33"/>
      <c r="Q45" s="33"/>
      <c r="S45" s="33"/>
      <c r="T45" s="33"/>
      <c r="U45" s="73"/>
      <c r="W45" s="145">
        <f>H9</f>
        <v>40</v>
      </c>
      <c r="X45" s="145">
        <f>I9</f>
        <v>50</v>
      </c>
      <c r="Y45" s="146">
        <f t="shared" si="5"/>
        <v>0</v>
      </c>
      <c r="Z45" s="147" t="s">
        <v>58</v>
      </c>
      <c r="AA45" s="147" t="s">
        <v>59</v>
      </c>
      <c r="AB45" s="148" t="s">
        <v>60</v>
      </c>
      <c r="AC45" s="148" t="s">
        <v>61</v>
      </c>
      <c r="AD45" s="143" t="s">
        <v>63</v>
      </c>
      <c r="AE45" s="143" t="s">
        <v>64</v>
      </c>
      <c r="AF45" s="144" t="s">
        <v>62</v>
      </c>
      <c r="AG45" s="144" t="s">
        <v>65</v>
      </c>
      <c r="AH45" s="144" t="s">
        <v>66</v>
      </c>
    </row>
    <row r="46" spans="1:34" ht="22.15" customHeight="1">
      <c r="A46" s="18"/>
      <c r="B46" s="30">
        <v>33</v>
      </c>
      <c r="C46" s="55"/>
      <c r="D46" s="31"/>
      <c r="E46" s="232">
        <v>46388</v>
      </c>
      <c r="F46" s="435" t="str">
        <f t="shared" si="6"/>
        <v/>
      </c>
      <c r="G46" s="436" t="str">
        <f t="shared" si="3"/>
        <v/>
      </c>
      <c r="H46" s="65" t="str">
        <f t="shared" si="7"/>
        <v/>
      </c>
      <c r="I46" s="65" t="str">
        <f t="shared" si="1"/>
        <v/>
      </c>
      <c r="J46" s="151"/>
      <c r="K46" s="46"/>
      <c r="L46" s="46"/>
      <c r="M46" s="194"/>
      <c r="N46" s="210" t="str">
        <f t="shared" si="8"/>
        <v/>
      </c>
      <c r="O46" s="192"/>
      <c r="S46" s="33"/>
      <c r="T46" s="33"/>
      <c r="U46" s="73"/>
      <c r="W46" s="145">
        <f>H9</f>
        <v>40</v>
      </c>
      <c r="X46" s="145">
        <f>I9</f>
        <v>50</v>
      </c>
      <c r="Y46" s="146">
        <f t="shared" si="5"/>
        <v>0</v>
      </c>
      <c r="Z46" s="147" t="s">
        <v>58</v>
      </c>
      <c r="AA46" s="147" t="s">
        <v>59</v>
      </c>
      <c r="AB46" s="148" t="s">
        <v>60</v>
      </c>
      <c r="AC46" s="148" t="s">
        <v>61</v>
      </c>
      <c r="AD46" s="143" t="s">
        <v>63</v>
      </c>
      <c r="AE46" s="143" t="s">
        <v>64</v>
      </c>
      <c r="AF46" s="144" t="s">
        <v>62</v>
      </c>
      <c r="AG46" s="144" t="s">
        <v>65</v>
      </c>
      <c r="AH46" s="144" t="s">
        <v>66</v>
      </c>
    </row>
    <row r="47" spans="1:34" ht="22.15" customHeight="1">
      <c r="A47" s="18"/>
      <c r="B47" s="25">
        <v>34</v>
      </c>
      <c r="C47" s="56"/>
      <c r="D47" s="32"/>
      <c r="E47" s="231">
        <v>46388</v>
      </c>
      <c r="F47" s="433" t="str">
        <f t="shared" si="6"/>
        <v/>
      </c>
      <c r="G47" s="434" t="str">
        <f t="shared" si="3"/>
        <v/>
      </c>
      <c r="H47" s="66" t="str">
        <f t="shared" si="7"/>
        <v/>
      </c>
      <c r="I47" s="66" t="str">
        <f t="shared" si="1"/>
        <v/>
      </c>
      <c r="J47" s="150"/>
      <c r="K47" s="9"/>
      <c r="L47" s="9"/>
      <c r="M47" s="194"/>
      <c r="N47" s="209" t="str">
        <f t="shared" si="8"/>
        <v/>
      </c>
      <c r="O47" s="192"/>
      <c r="S47" s="33"/>
      <c r="T47" s="33"/>
      <c r="U47" s="73"/>
      <c r="W47" s="145">
        <f>H9</f>
        <v>40</v>
      </c>
      <c r="X47" s="145">
        <f>I9</f>
        <v>50</v>
      </c>
      <c r="Y47" s="146">
        <f t="shared" si="5"/>
        <v>0</v>
      </c>
      <c r="Z47" s="147" t="s">
        <v>58</v>
      </c>
      <c r="AA47" s="147" t="s">
        <v>59</v>
      </c>
      <c r="AB47" s="148" t="s">
        <v>60</v>
      </c>
      <c r="AC47" s="148" t="s">
        <v>61</v>
      </c>
      <c r="AD47" s="143" t="s">
        <v>63</v>
      </c>
      <c r="AE47" s="143" t="s">
        <v>64</v>
      </c>
      <c r="AF47" s="144" t="s">
        <v>62</v>
      </c>
      <c r="AG47" s="144" t="s">
        <v>65</v>
      </c>
      <c r="AH47" s="144" t="s">
        <v>66</v>
      </c>
    </row>
    <row r="48" spans="1:34" s="33" customFormat="1" ht="22.15" customHeight="1">
      <c r="A48" s="206"/>
      <c r="B48" s="30">
        <v>35</v>
      </c>
      <c r="C48" s="55"/>
      <c r="D48" s="31"/>
      <c r="E48" s="232">
        <v>46388</v>
      </c>
      <c r="F48" s="435" t="str">
        <f t="shared" si="6"/>
        <v/>
      </c>
      <c r="G48" s="436" t="str">
        <f t="shared" si="3"/>
        <v/>
      </c>
      <c r="H48" s="65" t="str">
        <f t="shared" si="7"/>
        <v/>
      </c>
      <c r="I48" s="65" t="str">
        <f t="shared" si="1"/>
        <v/>
      </c>
      <c r="J48" s="151"/>
      <c r="K48" s="8"/>
      <c r="L48" s="46"/>
      <c r="M48" s="194"/>
      <c r="N48" s="210" t="str">
        <f t="shared" si="8"/>
        <v/>
      </c>
      <c r="O48" s="192"/>
      <c r="P48" s="19"/>
      <c r="U48" s="74"/>
      <c r="V48" s="47"/>
      <c r="W48" s="145">
        <f>H9</f>
        <v>40</v>
      </c>
      <c r="X48" s="145">
        <f>I9</f>
        <v>50</v>
      </c>
      <c r="Y48" s="146">
        <f t="shared" si="5"/>
        <v>0</v>
      </c>
      <c r="Z48" s="147" t="s">
        <v>58</v>
      </c>
      <c r="AA48" s="147" t="s">
        <v>59</v>
      </c>
      <c r="AB48" s="148" t="s">
        <v>60</v>
      </c>
      <c r="AC48" s="148" t="s">
        <v>61</v>
      </c>
      <c r="AD48" s="143" t="s">
        <v>63</v>
      </c>
      <c r="AE48" s="143" t="s">
        <v>64</v>
      </c>
      <c r="AF48" s="144" t="s">
        <v>62</v>
      </c>
      <c r="AG48" s="144" t="s">
        <v>65</v>
      </c>
      <c r="AH48" s="144" t="s">
        <v>66</v>
      </c>
    </row>
    <row r="49" spans="1:34" ht="22.15" customHeight="1" thickBot="1">
      <c r="A49" s="18"/>
      <c r="B49" s="86">
        <v>36</v>
      </c>
      <c r="C49" s="197"/>
      <c r="D49" s="220"/>
      <c r="E49" s="236">
        <v>46388</v>
      </c>
      <c r="F49" s="437" t="str">
        <f t="shared" si="6"/>
        <v/>
      </c>
      <c r="G49" s="438" t="str">
        <f t="shared" si="3"/>
        <v/>
      </c>
      <c r="H49" s="221" t="str">
        <f t="shared" si="7"/>
        <v/>
      </c>
      <c r="I49" s="221" t="str">
        <f t="shared" si="1"/>
        <v/>
      </c>
      <c r="J49" s="222"/>
      <c r="K49" s="112"/>
      <c r="L49" s="112"/>
      <c r="M49" s="425"/>
      <c r="N49" s="421" t="str">
        <f t="shared" si="8"/>
        <v/>
      </c>
      <c r="O49" s="192"/>
      <c r="S49" s="33"/>
      <c r="T49" s="33"/>
      <c r="U49" s="73"/>
      <c r="W49" s="145">
        <f>H9</f>
        <v>40</v>
      </c>
      <c r="X49" s="145">
        <f>I9</f>
        <v>50</v>
      </c>
      <c r="Y49" s="146">
        <f t="shared" si="5"/>
        <v>0</v>
      </c>
      <c r="Z49" s="147" t="s">
        <v>58</v>
      </c>
      <c r="AA49" s="147" t="s">
        <v>59</v>
      </c>
      <c r="AB49" s="148" t="s">
        <v>60</v>
      </c>
      <c r="AC49" s="148" t="s">
        <v>61</v>
      </c>
      <c r="AD49" s="143" t="s">
        <v>63</v>
      </c>
      <c r="AE49" s="143" t="s">
        <v>64</v>
      </c>
      <c r="AF49" s="144" t="s">
        <v>62</v>
      </c>
      <c r="AG49" s="144" t="s">
        <v>65</v>
      </c>
      <c r="AH49" s="144" t="s">
        <v>66</v>
      </c>
    </row>
    <row r="50" spans="1:34" ht="24" customHeight="1" thickBot="1">
      <c r="A50" s="18"/>
      <c r="B50" s="328"/>
      <c r="C50" s="328"/>
      <c r="D50" s="329" t="s">
        <v>50</v>
      </c>
      <c r="E50" s="329"/>
      <c r="F50" s="329"/>
      <c r="G50" s="329"/>
      <c r="H50" s="230">
        <f>SUM(H14:H49)</f>
        <v>0</v>
      </c>
      <c r="I50" s="230">
        <f>SUM(I14:I49)</f>
        <v>0</v>
      </c>
      <c r="J50" s="198">
        <f>SUM(J14:J49)</f>
        <v>0</v>
      </c>
      <c r="K50" s="198">
        <f>SUM(K14:K49)</f>
        <v>0</v>
      </c>
      <c r="L50" s="198">
        <f t="shared" ref="L50" si="9">SUM(L14:L49)</f>
        <v>0</v>
      </c>
      <c r="M50" s="199"/>
      <c r="N50" s="200">
        <f>SUM(N14:N49)</f>
        <v>0</v>
      </c>
      <c r="O50" s="10"/>
      <c r="P50" s="316" t="s">
        <v>99</v>
      </c>
      <c r="S50" s="33"/>
      <c r="T50" s="33"/>
    </row>
    <row r="51" spans="1:34" ht="21.6" customHeight="1" thickBot="1">
      <c r="A51" s="29"/>
      <c r="B51" s="223"/>
      <c r="C51" s="224"/>
      <c r="D51" s="224"/>
      <c r="E51" s="224"/>
      <c r="F51" s="226" t="s">
        <v>14</v>
      </c>
      <c r="G51" s="229">
        <f>N50</f>
        <v>0</v>
      </c>
      <c r="H51" s="226" t="s">
        <v>12</v>
      </c>
      <c r="I51" s="229">
        <f>DUPLAS!Q55</f>
        <v>0</v>
      </c>
      <c r="J51" s="225"/>
      <c r="K51" s="338" t="s">
        <v>94</v>
      </c>
      <c r="L51" s="338"/>
      <c r="M51" s="338"/>
      <c r="N51" s="228">
        <f>G51+I51</f>
        <v>0</v>
      </c>
      <c r="O51" s="201"/>
      <c r="P51" s="317"/>
    </row>
    <row r="52" spans="1:34" ht="21.6" customHeight="1" thickBot="1">
      <c r="A52" s="29"/>
      <c r="B52" s="67"/>
      <c r="C52" s="59" t="s">
        <v>0</v>
      </c>
      <c r="D52" s="319"/>
      <c r="E52" s="319"/>
      <c r="F52" s="320"/>
      <c r="G52" s="299" t="s">
        <v>44</v>
      </c>
      <c r="H52" s="300"/>
      <c r="I52" s="300"/>
      <c r="J52" s="300"/>
      <c r="K52" s="300"/>
      <c r="L52" s="300"/>
      <c r="M52" s="300"/>
      <c r="N52" s="301"/>
      <c r="O52" s="227"/>
      <c r="P52" s="318"/>
    </row>
    <row r="53" spans="1:34" ht="18.600000000000001" customHeight="1">
      <c r="A53" s="29"/>
      <c r="B53" s="36"/>
      <c r="C53" s="58"/>
      <c r="D53" s="321"/>
      <c r="E53" s="321"/>
      <c r="F53" s="322"/>
      <c r="G53" s="332"/>
      <c r="H53" s="333"/>
      <c r="I53" s="333"/>
      <c r="J53" s="333"/>
      <c r="K53" s="333"/>
      <c r="L53" s="333"/>
      <c r="M53" s="333"/>
      <c r="N53" s="334"/>
      <c r="O53" s="10"/>
    </row>
    <row r="54" spans="1:34" ht="13.15" customHeight="1">
      <c r="A54" s="29"/>
      <c r="B54" s="36">
        <v>1</v>
      </c>
      <c r="C54" s="98"/>
      <c r="D54" s="321"/>
      <c r="E54" s="321"/>
      <c r="F54" s="322"/>
      <c r="G54" s="332"/>
      <c r="H54" s="333"/>
      <c r="I54" s="333"/>
      <c r="J54" s="333"/>
      <c r="K54" s="333"/>
      <c r="L54" s="333"/>
      <c r="M54" s="333"/>
      <c r="N54" s="334"/>
      <c r="O54" s="10"/>
    </row>
    <row r="55" spans="1:34" ht="18.600000000000001" customHeight="1">
      <c r="A55" s="29"/>
      <c r="B55" s="36"/>
      <c r="C55" s="60"/>
      <c r="D55" s="321"/>
      <c r="E55" s="321"/>
      <c r="F55" s="322"/>
      <c r="G55" s="332"/>
      <c r="H55" s="333"/>
      <c r="I55" s="333"/>
      <c r="J55" s="333"/>
      <c r="K55" s="333"/>
      <c r="L55" s="333"/>
      <c r="M55" s="333"/>
      <c r="N55" s="334"/>
      <c r="O55" s="10"/>
    </row>
    <row r="56" spans="1:34" ht="18.600000000000001" customHeight="1" thickBot="1">
      <c r="A56" s="29"/>
      <c r="B56" s="36">
        <v>2</v>
      </c>
      <c r="C56" s="98"/>
      <c r="D56" s="321"/>
      <c r="E56" s="321"/>
      <c r="F56" s="322"/>
      <c r="G56" s="335"/>
      <c r="H56" s="336"/>
      <c r="I56" s="336"/>
      <c r="J56" s="336"/>
      <c r="K56" s="336"/>
      <c r="L56" s="336"/>
      <c r="M56" s="336"/>
      <c r="N56" s="337"/>
      <c r="O56" s="10"/>
    </row>
    <row r="57" spans="1:34" ht="19.5" thickBot="1">
      <c r="A57" s="29"/>
      <c r="B57" s="36"/>
      <c r="C57" s="61" t="s">
        <v>57</v>
      </c>
      <c r="D57" s="321"/>
      <c r="E57" s="321"/>
      <c r="F57" s="322"/>
      <c r="G57" s="314" t="s">
        <v>40</v>
      </c>
      <c r="H57" s="314"/>
      <c r="I57" s="314"/>
      <c r="J57" s="314"/>
      <c r="K57" s="314"/>
      <c r="L57" s="315"/>
      <c r="M57" s="116">
        <f>J50</f>
        <v>0</v>
      </c>
      <c r="N57" s="215" t="s">
        <v>46</v>
      </c>
      <c r="O57" s="10"/>
    </row>
    <row r="58" spans="1:34" ht="15.6" customHeight="1" thickBot="1">
      <c r="A58" s="29"/>
      <c r="B58" s="36">
        <v>1</v>
      </c>
      <c r="C58" s="98"/>
      <c r="D58" s="321"/>
      <c r="E58" s="321"/>
      <c r="F58" s="322"/>
      <c r="G58" s="314" t="s">
        <v>41</v>
      </c>
      <c r="H58" s="314"/>
      <c r="I58" s="314"/>
      <c r="J58" s="314"/>
      <c r="K58" s="314"/>
      <c r="L58" s="315"/>
      <c r="M58" s="116">
        <f>SUM(K50:L50)/2</f>
        <v>0</v>
      </c>
      <c r="N58" s="103" t="s">
        <v>45</v>
      </c>
      <c r="O58" s="10"/>
    </row>
    <row r="59" spans="1:34" ht="18" customHeight="1">
      <c r="A59" s="29"/>
      <c r="B59" s="36"/>
      <c r="C59" s="60"/>
      <c r="D59" s="321"/>
      <c r="E59" s="321"/>
      <c r="F59" s="322"/>
      <c r="G59" s="216"/>
      <c r="H59" s="87"/>
      <c r="I59" s="87"/>
      <c r="J59" s="89"/>
      <c r="K59" s="87"/>
      <c r="L59" s="87"/>
      <c r="M59" s="87"/>
      <c r="N59" s="100"/>
      <c r="O59" s="10"/>
    </row>
    <row r="60" spans="1:34" ht="13.15" customHeight="1" thickBot="1">
      <c r="A60" s="29"/>
      <c r="B60" s="36">
        <v>2</v>
      </c>
      <c r="C60" s="99"/>
      <c r="D60" s="321"/>
      <c r="E60" s="321"/>
      <c r="F60" s="322"/>
      <c r="G60" s="310" t="s">
        <v>93</v>
      </c>
      <c r="H60" s="310"/>
      <c r="I60" s="311">
        <f ca="1">TODAY()</f>
        <v>46059</v>
      </c>
      <c r="J60" s="311"/>
      <c r="K60" s="311"/>
      <c r="L60" s="311"/>
      <c r="M60" s="311"/>
      <c r="N60" s="312"/>
      <c r="O60" s="10"/>
    </row>
    <row r="61" spans="1:34" ht="13.5" thickBot="1">
      <c r="A61" s="29"/>
      <c r="B61" s="325"/>
      <c r="C61" s="326"/>
      <c r="D61" s="321"/>
      <c r="E61" s="321"/>
      <c r="F61" s="322"/>
      <c r="G61" s="313" t="s">
        <v>56</v>
      </c>
      <c r="H61" s="313"/>
      <c r="I61" s="313"/>
      <c r="J61" s="313"/>
      <c r="K61" s="313"/>
      <c r="L61" s="313"/>
      <c r="M61" s="115"/>
      <c r="N61" s="101"/>
      <c r="O61" s="10"/>
    </row>
    <row r="62" spans="1:34" ht="16.5" thickBot="1">
      <c r="A62" s="29"/>
      <c r="B62" s="327"/>
      <c r="C62" s="313"/>
      <c r="D62" s="323"/>
      <c r="E62" s="323"/>
      <c r="F62" s="324"/>
      <c r="G62" s="330" t="s">
        <v>54</v>
      </c>
      <c r="H62" s="330"/>
      <c r="I62" s="330"/>
      <c r="J62" s="330"/>
      <c r="K62" s="330"/>
      <c r="L62" s="330"/>
      <c r="M62" s="330"/>
      <c r="N62" s="331"/>
      <c r="O62" s="10"/>
    </row>
    <row r="63" spans="1:34" ht="13.15" customHeight="1" thickBot="1">
      <c r="B63" s="29"/>
      <c r="C63" s="62"/>
      <c r="D63" s="29"/>
      <c r="E63" s="29"/>
      <c r="F63" s="29"/>
      <c r="G63" s="29"/>
      <c r="H63" s="29"/>
      <c r="I63" s="307" t="s">
        <v>55</v>
      </c>
      <c r="J63" s="308"/>
      <c r="K63" s="308"/>
      <c r="L63" s="308"/>
      <c r="M63" s="308"/>
      <c r="N63" s="309"/>
    </row>
    <row r="64" spans="1:34">
      <c r="B64" s="29"/>
      <c r="C64" s="62"/>
      <c r="D64" s="49"/>
      <c r="E64" s="49"/>
      <c r="F64" s="49"/>
      <c r="G64" s="50"/>
      <c r="H64" s="51"/>
      <c r="I64" s="51"/>
      <c r="J64" s="52"/>
      <c r="K64" s="52"/>
      <c r="L64" s="52"/>
      <c r="M64" s="52"/>
      <c r="N64" s="29"/>
    </row>
    <row r="65" spans="3:31">
      <c r="K65" s="52"/>
      <c r="L65" s="52"/>
      <c r="M65" s="52"/>
      <c r="N65" s="29"/>
    </row>
    <row r="66" spans="3:31">
      <c r="K66" s="52"/>
      <c r="L66" s="52"/>
      <c r="M66" s="52"/>
      <c r="N66" s="29"/>
    </row>
    <row r="67" spans="3:31">
      <c r="K67" s="52"/>
      <c r="L67" s="52"/>
      <c r="M67" s="52"/>
      <c r="N67" s="29"/>
    </row>
    <row r="68" spans="3:31">
      <c r="K68" s="52"/>
      <c r="L68" s="52"/>
      <c r="M68" s="52"/>
      <c r="N68" s="29"/>
    </row>
    <row r="69" spans="3:31">
      <c r="K69" s="52"/>
      <c r="L69" s="52"/>
      <c r="M69" s="52"/>
      <c r="N69" s="29"/>
    </row>
    <row r="71" spans="3:31">
      <c r="C71" s="64"/>
    </row>
    <row r="74" spans="3:31">
      <c r="W74" s="123"/>
      <c r="X74" s="123"/>
      <c r="Y74" s="124"/>
      <c r="Z74" s="125"/>
      <c r="AA74" s="125"/>
      <c r="AB74" s="125"/>
      <c r="AC74" s="125"/>
      <c r="AD74" s="125"/>
      <c r="AE74" s="125"/>
    </row>
    <row r="75" spans="3:31">
      <c r="W75" s="123"/>
      <c r="X75" s="123"/>
      <c r="Y75" s="124"/>
      <c r="Z75" s="125"/>
      <c r="AA75" s="125"/>
      <c r="AB75" s="125"/>
      <c r="AC75" s="125"/>
      <c r="AD75" s="125"/>
      <c r="AE75" s="125"/>
    </row>
    <row r="76" spans="3:31">
      <c r="W76" s="126"/>
      <c r="X76" s="126"/>
      <c r="Y76" s="127"/>
      <c r="Z76" s="128"/>
      <c r="AA76" s="128"/>
      <c r="AB76" s="128"/>
      <c r="AC76" s="128"/>
      <c r="AD76" s="128"/>
      <c r="AE76" s="128"/>
    </row>
    <row r="77" spans="3:31">
      <c r="W77" s="126"/>
      <c r="X77" s="126"/>
      <c r="Y77" s="127"/>
      <c r="Z77" s="128"/>
      <c r="AA77" s="128"/>
      <c r="AB77" s="128"/>
      <c r="AC77" s="128"/>
      <c r="AD77" s="128"/>
      <c r="AE77" s="128"/>
    </row>
    <row r="78" spans="3:31">
      <c r="W78" s="126"/>
      <c r="X78" s="126"/>
      <c r="Y78" s="127"/>
      <c r="Z78" s="128"/>
      <c r="AA78" s="128"/>
      <c r="AB78" s="128"/>
      <c r="AC78" s="128"/>
      <c r="AD78" s="128"/>
      <c r="AE78" s="128"/>
    </row>
    <row r="79" spans="3:31">
      <c r="W79" s="126"/>
      <c r="X79" s="126"/>
      <c r="Y79" s="127"/>
      <c r="Z79" s="128"/>
      <c r="AA79" s="128"/>
      <c r="AB79" s="128"/>
      <c r="AC79" s="128"/>
      <c r="AD79" s="128"/>
      <c r="AE79" s="128"/>
    </row>
    <row r="80" spans="3:31">
      <c r="W80" s="126"/>
      <c r="X80" s="126"/>
      <c r="Y80" s="127"/>
      <c r="Z80" s="128"/>
      <c r="AA80" s="128"/>
      <c r="AB80" s="128"/>
      <c r="AC80" s="128"/>
      <c r="AD80" s="128"/>
      <c r="AE80" s="128"/>
    </row>
    <row r="81" spans="23:31">
      <c r="W81" s="126"/>
      <c r="X81" s="126"/>
      <c r="Y81" s="127"/>
      <c r="Z81" s="128"/>
      <c r="AA81" s="128"/>
      <c r="AB81" s="128"/>
      <c r="AC81" s="128"/>
      <c r="AD81" s="128"/>
      <c r="AE81" s="128"/>
    </row>
    <row r="82" spans="23:31">
      <c r="W82" s="126"/>
      <c r="X82" s="126"/>
      <c r="Y82" s="127"/>
      <c r="Z82" s="128"/>
      <c r="AA82" s="128"/>
      <c r="AB82" s="128"/>
      <c r="AC82" s="128"/>
      <c r="AD82" s="128"/>
      <c r="AE82" s="128"/>
    </row>
    <row r="83" spans="23:31">
      <c r="W83" s="126"/>
      <c r="X83" s="126"/>
      <c r="Y83" s="127"/>
      <c r="Z83" s="128"/>
      <c r="AA83" s="128"/>
      <c r="AB83" s="128"/>
      <c r="AC83" s="128"/>
      <c r="AD83" s="128"/>
      <c r="AE83" s="128"/>
    </row>
    <row r="84" spans="23:31">
      <c r="W84" s="126"/>
      <c r="X84" s="126"/>
      <c r="Y84" s="127"/>
      <c r="Z84" s="128"/>
      <c r="AA84" s="128"/>
      <c r="AB84" s="128"/>
      <c r="AC84" s="128"/>
      <c r="AD84" s="128"/>
      <c r="AE84" s="128"/>
    </row>
    <row r="85" spans="23:31">
      <c r="W85" s="126"/>
      <c r="X85" s="126"/>
      <c r="Y85" s="127"/>
      <c r="Z85" s="128"/>
      <c r="AA85" s="128"/>
      <c r="AB85" s="128"/>
      <c r="AC85" s="128"/>
      <c r="AD85" s="128"/>
      <c r="AE85" s="128"/>
    </row>
    <row r="86" spans="23:31">
      <c r="W86" s="126"/>
      <c r="X86" s="126"/>
      <c r="Y86" s="127"/>
      <c r="Z86" s="128"/>
      <c r="AA86" s="128"/>
      <c r="AB86" s="128"/>
      <c r="AC86" s="128"/>
      <c r="AD86" s="128"/>
      <c r="AE86" s="128"/>
    </row>
    <row r="87" spans="23:31">
      <c r="W87" s="126"/>
      <c r="X87" s="126"/>
      <c r="Y87" s="127"/>
      <c r="Z87" s="128"/>
      <c r="AA87" s="128"/>
      <c r="AB87" s="128"/>
      <c r="AC87" s="128"/>
      <c r="AD87" s="128"/>
      <c r="AE87" s="128"/>
    </row>
    <row r="88" spans="23:31">
      <c r="W88" s="126"/>
      <c r="X88" s="126"/>
      <c r="Y88" s="127"/>
      <c r="Z88" s="128"/>
      <c r="AA88" s="128"/>
      <c r="AB88" s="128"/>
      <c r="AC88" s="128"/>
      <c r="AD88" s="128"/>
      <c r="AE88" s="128"/>
    </row>
    <row r="89" spans="23:31">
      <c r="W89" s="126"/>
      <c r="X89" s="126"/>
      <c r="Y89" s="127"/>
      <c r="Z89" s="128"/>
      <c r="AA89" s="128"/>
      <c r="AB89" s="128"/>
      <c r="AC89" s="128"/>
      <c r="AD89" s="128"/>
      <c r="AE89" s="128"/>
    </row>
    <row r="90" spans="23:31">
      <c r="W90" s="126"/>
      <c r="X90" s="126"/>
      <c r="Y90" s="127"/>
      <c r="Z90" s="128"/>
      <c r="AA90" s="128"/>
      <c r="AB90" s="128"/>
      <c r="AC90" s="128"/>
      <c r="AD90" s="128"/>
      <c r="AE90" s="128"/>
    </row>
    <row r="91" spans="23:31">
      <c r="W91" s="126"/>
      <c r="X91" s="126"/>
      <c r="Y91" s="127"/>
      <c r="Z91" s="128"/>
      <c r="AA91" s="128"/>
      <c r="AB91" s="128"/>
      <c r="AC91" s="128"/>
      <c r="AD91" s="128"/>
      <c r="AE91" s="128"/>
    </row>
    <row r="92" spans="23:31">
      <c r="W92" s="126"/>
      <c r="X92" s="126"/>
      <c r="Y92" s="127"/>
      <c r="Z92" s="128"/>
      <c r="AA92" s="128"/>
      <c r="AB92" s="128"/>
      <c r="AC92" s="128"/>
      <c r="AD92" s="128"/>
      <c r="AE92" s="128"/>
    </row>
    <row r="93" spans="23:31">
      <c r="W93" s="126"/>
      <c r="X93" s="126"/>
      <c r="Y93" s="127"/>
      <c r="Z93" s="128"/>
      <c r="AA93" s="128"/>
      <c r="AB93" s="128"/>
      <c r="AC93" s="128"/>
      <c r="AD93" s="128"/>
      <c r="AE93" s="128"/>
    </row>
    <row r="94" spans="23:31">
      <c r="W94" s="126"/>
      <c r="X94" s="126"/>
      <c r="Y94" s="127"/>
      <c r="Z94" s="128"/>
      <c r="AA94" s="128"/>
      <c r="AB94" s="128"/>
      <c r="AC94" s="128"/>
      <c r="AD94" s="128"/>
      <c r="AE94" s="128"/>
    </row>
    <row r="95" spans="23:31" hidden="1">
      <c r="W95" s="126"/>
      <c r="X95" s="126"/>
      <c r="Y95" s="127"/>
      <c r="Z95" s="128"/>
      <c r="AA95" s="128"/>
      <c r="AB95" s="128"/>
      <c r="AC95" s="128"/>
      <c r="AD95" s="128"/>
      <c r="AE95" s="128"/>
    </row>
    <row r="96" spans="23:31" hidden="1">
      <c r="W96" s="126"/>
      <c r="X96" s="126"/>
      <c r="Y96" s="127"/>
      <c r="Z96" s="128"/>
      <c r="AA96" s="128"/>
      <c r="AB96" s="128"/>
      <c r="AC96" s="128"/>
      <c r="AD96" s="128"/>
      <c r="AE96" s="128"/>
    </row>
    <row r="97" spans="1:31" hidden="1">
      <c r="D97" s="43">
        <v>123</v>
      </c>
      <c r="E97" s="54"/>
      <c r="F97" s="54" t="s">
        <v>6</v>
      </c>
      <c r="G97" s="70">
        <v>123</v>
      </c>
      <c r="W97" s="126"/>
      <c r="X97" s="126"/>
      <c r="Y97" s="127"/>
      <c r="Z97" s="128"/>
      <c r="AA97" s="128"/>
      <c r="AB97" s="128"/>
      <c r="AC97" s="128"/>
      <c r="AD97" s="128"/>
      <c r="AE97" s="128"/>
    </row>
    <row r="98" spans="1:31" hidden="1">
      <c r="F98" s="40" t="s">
        <v>36</v>
      </c>
      <c r="W98" s="126"/>
      <c r="X98" s="126"/>
      <c r="Y98" s="127"/>
      <c r="Z98" s="128"/>
      <c r="AA98" s="128"/>
      <c r="AB98" s="128"/>
      <c r="AC98" s="128"/>
      <c r="AD98" s="128"/>
      <c r="AE98" s="128"/>
    </row>
    <row r="99" spans="1:31" hidden="1">
      <c r="A99" s="83" t="s">
        <v>35</v>
      </c>
      <c r="B99" s="83"/>
      <c r="C99" s="83"/>
      <c r="W99" s="126"/>
      <c r="X99" s="126"/>
      <c r="Y99" s="127"/>
      <c r="Z99" s="128"/>
      <c r="AA99" s="128"/>
      <c r="AB99" s="128"/>
      <c r="AC99" s="128"/>
      <c r="AD99" s="128"/>
      <c r="AE99" s="128"/>
    </row>
    <row r="100" spans="1:31" hidden="1">
      <c r="A100" s="71">
        <v>0</v>
      </c>
      <c r="B100" s="90" t="s">
        <v>43</v>
      </c>
      <c r="C100" s="82"/>
      <c r="W100" s="126"/>
      <c r="X100" s="126"/>
      <c r="Y100" s="127"/>
      <c r="Z100" s="128"/>
      <c r="AA100" s="128"/>
      <c r="AB100" s="128"/>
      <c r="AC100" s="128"/>
      <c r="AD100" s="128"/>
      <c r="AE100" s="128"/>
    </row>
    <row r="101" spans="1:31" hidden="1">
      <c r="A101" s="71">
        <v>1</v>
      </c>
      <c r="B101" s="90" t="s">
        <v>19</v>
      </c>
      <c r="C101" s="82"/>
      <c r="W101" s="126"/>
      <c r="X101" s="126"/>
      <c r="Y101" s="127"/>
      <c r="Z101" s="128"/>
      <c r="AA101" s="128"/>
      <c r="AB101" s="128"/>
      <c r="AC101" s="128"/>
      <c r="AD101" s="128"/>
      <c r="AE101" s="128"/>
    </row>
    <row r="102" spans="1:31" hidden="1">
      <c r="A102" s="71">
        <v>11</v>
      </c>
      <c r="B102" s="82" t="s">
        <v>31</v>
      </c>
      <c r="C102" s="82"/>
      <c r="W102" s="126"/>
      <c r="X102" s="126"/>
      <c r="Y102" s="127"/>
      <c r="Z102" s="128"/>
      <c r="AA102" s="128"/>
      <c r="AB102" s="128"/>
      <c r="AC102" s="128"/>
      <c r="AD102" s="128"/>
      <c r="AE102" s="128"/>
    </row>
    <row r="103" spans="1:31" hidden="1">
      <c r="A103" s="71">
        <v>13</v>
      </c>
      <c r="B103" s="82" t="s">
        <v>22</v>
      </c>
      <c r="C103" s="82"/>
      <c r="W103" s="126"/>
      <c r="X103" s="126"/>
      <c r="Y103" s="127"/>
      <c r="Z103" s="128"/>
      <c r="AA103" s="128"/>
      <c r="AB103" s="128"/>
      <c r="AC103" s="128"/>
      <c r="AD103" s="128"/>
      <c r="AE103" s="128"/>
    </row>
    <row r="104" spans="1:31" hidden="1">
      <c r="A104" s="71">
        <v>15</v>
      </c>
      <c r="B104" s="82" t="s">
        <v>23</v>
      </c>
      <c r="C104" s="82"/>
      <c r="W104" s="126"/>
      <c r="X104" s="126"/>
      <c r="Y104" s="127"/>
      <c r="Z104" s="128"/>
      <c r="AA104" s="128"/>
      <c r="AB104" s="128"/>
      <c r="AC104" s="128"/>
      <c r="AD104" s="128"/>
      <c r="AE104" s="128"/>
    </row>
    <row r="105" spans="1:31" hidden="1">
      <c r="A105" s="71">
        <v>17</v>
      </c>
      <c r="B105" s="82" t="s">
        <v>24</v>
      </c>
      <c r="C105" s="82"/>
      <c r="W105" s="126"/>
      <c r="X105" s="126"/>
      <c r="Y105" s="127"/>
      <c r="Z105" s="128"/>
      <c r="AA105" s="128"/>
      <c r="AB105" s="128"/>
      <c r="AC105" s="128"/>
      <c r="AD105" s="128"/>
      <c r="AE105" s="128"/>
    </row>
    <row r="106" spans="1:31" hidden="1">
      <c r="A106" s="71">
        <v>19</v>
      </c>
      <c r="B106" s="82" t="s">
        <v>20</v>
      </c>
      <c r="C106" s="82"/>
      <c r="W106" s="126"/>
      <c r="X106" s="126"/>
      <c r="Y106" s="127"/>
      <c r="Z106" s="128"/>
      <c r="AA106" s="128"/>
      <c r="AB106" s="128"/>
      <c r="AC106" s="128"/>
      <c r="AD106" s="128"/>
      <c r="AE106" s="128"/>
    </row>
    <row r="107" spans="1:31" hidden="1">
      <c r="A107" s="71">
        <v>23</v>
      </c>
      <c r="B107" s="82" t="s">
        <v>21</v>
      </c>
      <c r="C107" s="82"/>
      <c r="W107" s="126"/>
      <c r="X107" s="126"/>
      <c r="Y107" s="127"/>
      <c r="Z107" s="128"/>
      <c r="AA107" s="128"/>
      <c r="AB107" s="128"/>
      <c r="AC107" s="128"/>
      <c r="AD107" s="128"/>
      <c r="AE107" s="128"/>
    </row>
    <row r="108" spans="1:31" hidden="1">
      <c r="A108" s="71">
        <v>43</v>
      </c>
      <c r="B108" s="82" t="s">
        <v>27</v>
      </c>
      <c r="C108" s="82"/>
      <c r="W108" s="126"/>
      <c r="X108" s="126"/>
      <c r="Y108" s="127"/>
      <c r="Z108" s="128"/>
      <c r="AA108" s="128"/>
      <c r="AB108" s="128"/>
      <c r="AC108" s="128"/>
      <c r="AD108" s="128"/>
      <c r="AE108" s="128"/>
    </row>
    <row r="109" spans="1:31" hidden="1">
      <c r="A109" s="71">
        <v>50</v>
      </c>
      <c r="B109" s="82" t="s">
        <v>28</v>
      </c>
      <c r="C109" s="82"/>
      <c r="D109" s="40">
        <v>36891</v>
      </c>
      <c r="W109" s="126"/>
      <c r="X109" s="126"/>
      <c r="Y109" s="127"/>
      <c r="Z109" s="128"/>
      <c r="AA109" s="128"/>
      <c r="AB109" s="128"/>
      <c r="AC109" s="128"/>
      <c r="AD109" s="128"/>
      <c r="AE109" s="128"/>
    </row>
    <row r="110" spans="1:31" hidden="1">
      <c r="A110" s="71">
        <v>124</v>
      </c>
      <c r="B110" s="82" t="s">
        <v>30</v>
      </c>
      <c r="C110" s="82"/>
      <c r="D110" s="40">
        <v>366</v>
      </c>
      <c r="W110" s="126"/>
      <c r="X110" s="126"/>
      <c r="Y110" s="127"/>
      <c r="Z110" s="128"/>
      <c r="AA110" s="128"/>
      <c r="AB110" s="128"/>
      <c r="AC110" s="128"/>
      <c r="AD110" s="128"/>
      <c r="AE110" s="128"/>
    </row>
    <row r="111" spans="1:31" hidden="1">
      <c r="A111" s="71"/>
      <c r="B111" s="72"/>
      <c r="W111" s="126"/>
      <c r="X111" s="126"/>
      <c r="Y111" s="127"/>
      <c r="Z111" s="128"/>
      <c r="AA111" s="128"/>
      <c r="AB111" s="128"/>
      <c r="AC111" s="128"/>
      <c r="AD111" s="128"/>
      <c r="AE111" s="128"/>
    </row>
    <row r="112" spans="1:31">
      <c r="W112" s="126"/>
      <c r="X112" s="126"/>
      <c r="Y112" s="127"/>
      <c r="Z112" s="128"/>
      <c r="AA112" s="128"/>
      <c r="AB112" s="128"/>
      <c r="AC112" s="128"/>
      <c r="AD112" s="128"/>
      <c r="AE112" s="128"/>
    </row>
    <row r="113" spans="23:31">
      <c r="W113" s="123"/>
      <c r="X113" s="123"/>
      <c r="Y113" s="124"/>
      <c r="Z113" s="125"/>
      <c r="AA113" s="125"/>
      <c r="AB113" s="125"/>
      <c r="AC113" s="125"/>
      <c r="AD113" s="125"/>
      <c r="AE113" s="125"/>
    </row>
  </sheetData>
  <sheetProtection algorithmName="SHA-512" hashValue="27vQ7fvGbTmQGUeLs7ntpSUJ8Nl5KpPTuU66U2NeNOLFzWV0WUfGqnFGcQknuzfTxM+ag2IdM1LjvdcZjuNVBg==" saltValue="VvyO492FMlxBpbBzdL9/HA==" spinCount="100000" sheet="1" objects="1" scenarios="1"/>
  <mergeCells count="40">
    <mergeCell ref="P50:P52"/>
    <mergeCell ref="D52:F62"/>
    <mergeCell ref="B13:C13"/>
    <mergeCell ref="B61:C62"/>
    <mergeCell ref="B50:C50"/>
    <mergeCell ref="D50:G50"/>
    <mergeCell ref="G62:N62"/>
    <mergeCell ref="G52:N52"/>
    <mergeCell ref="G53:N56"/>
    <mergeCell ref="P32:R43"/>
    <mergeCell ref="K51:M51"/>
    <mergeCell ref="I63:N63"/>
    <mergeCell ref="G60:H60"/>
    <mergeCell ref="I60:N60"/>
    <mergeCell ref="G61:L61"/>
    <mergeCell ref="G57:L57"/>
    <mergeCell ref="G58:L58"/>
    <mergeCell ref="P1:P4"/>
    <mergeCell ref="M8:M9"/>
    <mergeCell ref="P24:R30"/>
    <mergeCell ref="P16:R18"/>
    <mergeCell ref="B1:N2"/>
    <mergeCell ref="B5:N5"/>
    <mergeCell ref="B3:N4"/>
    <mergeCell ref="B6:F6"/>
    <mergeCell ref="H6:N6"/>
    <mergeCell ref="B7:F7"/>
    <mergeCell ref="G7:M7"/>
    <mergeCell ref="B10:C10"/>
    <mergeCell ref="F8:F9"/>
    <mergeCell ref="B12:C12"/>
    <mergeCell ref="N7:N9"/>
    <mergeCell ref="B8:C9"/>
    <mergeCell ref="R5:V6"/>
    <mergeCell ref="D8:D9"/>
    <mergeCell ref="J8:J9"/>
    <mergeCell ref="B11:C11"/>
    <mergeCell ref="K8:K9"/>
    <mergeCell ref="L8:L9"/>
    <mergeCell ref="G8:G9"/>
  </mergeCells>
  <phoneticPr fontId="20" type="noConversion"/>
  <conditionalFormatting sqref="G10:G49">
    <cfRule type="expression" dxfId="7" priority="1">
      <formula>$J10=1</formula>
    </cfRule>
  </conditionalFormatting>
  <conditionalFormatting sqref="H1:H6 G7 H8:H50 H59 H61:H1048576">
    <cfRule type="cellIs" dxfId="6" priority="16" operator="equal">
      <formula>60</formula>
    </cfRule>
  </conditionalFormatting>
  <conditionalFormatting sqref="J8:J50 J1:J6">
    <cfRule type="cellIs" dxfId="5" priority="15" operator="equal">
      <formula>1</formula>
    </cfRule>
  </conditionalFormatting>
  <conditionalFormatting sqref="J18">
    <cfRule type="expression" dxfId="4" priority="6">
      <formula>IF($J$18=1,"VERMELHO")</formula>
    </cfRule>
    <cfRule type="cellIs" dxfId="3" priority="12" operator="equal">
      <formula>1</formula>
    </cfRule>
  </conditionalFormatting>
  <pageMargins left="0.23622047244094491" right="0.23622047244094491" top="0.39370078740157483" bottom="0.39370078740157483" header="0.39370078740157483" footer="0.39370078740157483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2">
    <tabColor rgb="FFFFC000"/>
  </sheetPr>
  <dimension ref="A1:AJ111"/>
  <sheetViews>
    <sheetView showGridLines="0" zoomScaleNormal="100" workbookViewId="0">
      <selection activeCell="F21" sqref="F21"/>
    </sheetView>
  </sheetViews>
  <sheetFormatPr defaultColWidth="9.140625" defaultRowHeight="18.75"/>
  <cols>
    <col min="1" max="1" width="1.7109375" style="19" customWidth="1"/>
    <col min="2" max="2" width="3.7109375" style="19" customWidth="1"/>
    <col min="3" max="3" width="55.7109375" style="19" customWidth="1"/>
    <col min="4" max="4" width="17.140625" style="40" customWidth="1"/>
    <col min="5" max="5" width="14.7109375" style="40" hidden="1" customWidth="1"/>
    <col min="6" max="6" width="8.7109375" style="40" customWidth="1"/>
    <col min="7" max="7" width="13.85546875" style="41" customWidth="1"/>
    <col min="8" max="8" width="13.5703125" style="23" customWidth="1"/>
    <col min="9" max="9" width="15.85546875" style="91" customWidth="1"/>
    <col min="10" max="10" width="4.28515625" style="85" customWidth="1"/>
    <col min="11" max="16" width="4.7109375" style="34" customWidth="1"/>
    <col min="17" max="17" width="18.85546875" style="23" customWidth="1"/>
    <col min="18" max="18" width="3" style="20" customWidth="1"/>
    <col min="19" max="19" width="20.5703125" style="19" customWidth="1"/>
    <col min="20" max="20" width="4.42578125" style="19" customWidth="1"/>
    <col min="21" max="21" width="21.42578125" style="19" customWidth="1"/>
    <col min="22" max="22" width="25.140625" style="19" customWidth="1"/>
    <col min="23" max="23" width="8.7109375" style="19" hidden="1" customWidth="1"/>
    <col min="24" max="24" width="10.140625" style="19" hidden="1" customWidth="1"/>
    <col min="25" max="25" width="10.28515625" style="73" hidden="1" customWidth="1"/>
    <col min="26" max="26" width="11" style="73" hidden="1" customWidth="1"/>
    <col min="27" max="33" width="9.140625" style="19" hidden="1" customWidth="1"/>
    <col min="34" max="34" width="11.5703125" style="19" hidden="1" customWidth="1"/>
    <col min="35" max="16384" width="9.140625" style="19"/>
  </cols>
  <sheetData>
    <row r="1" spans="1:36" ht="22.15" customHeight="1" thickBot="1">
      <c r="A1" s="18"/>
      <c r="B1" s="394" t="s">
        <v>51</v>
      </c>
      <c r="C1" s="394"/>
      <c r="D1" s="394"/>
      <c r="E1" s="394"/>
      <c r="F1" s="394"/>
      <c r="G1" s="394"/>
      <c r="H1" s="394"/>
      <c r="I1" s="394"/>
      <c r="J1" s="394"/>
      <c r="K1" s="394"/>
      <c r="L1" s="394"/>
      <c r="M1" s="394"/>
      <c r="N1" s="394"/>
      <c r="O1" s="394"/>
      <c r="P1" s="394"/>
      <c r="Q1" s="394"/>
      <c r="R1" s="21"/>
      <c r="S1" s="391" t="s">
        <v>102</v>
      </c>
      <c r="T1" s="179"/>
    </row>
    <row r="2" spans="1:36" ht="22.15" customHeight="1" thickBot="1">
      <c r="A2" s="18"/>
      <c r="B2" s="394"/>
      <c r="C2" s="394"/>
      <c r="D2" s="394"/>
      <c r="E2" s="394"/>
      <c r="F2" s="394"/>
      <c r="G2" s="394"/>
      <c r="H2" s="394"/>
      <c r="I2" s="394"/>
      <c r="J2" s="394"/>
      <c r="K2" s="394"/>
      <c r="L2" s="394"/>
      <c r="M2" s="394"/>
      <c r="N2" s="394"/>
      <c r="O2" s="394"/>
      <c r="P2" s="394"/>
      <c r="Q2" s="394"/>
      <c r="R2" s="21"/>
      <c r="S2" s="392"/>
      <c r="T2" s="179"/>
    </row>
    <row r="3" spans="1:36" ht="22.15" customHeight="1" thickBot="1">
      <c r="A3" s="18"/>
      <c r="B3" s="294" t="s">
        <v>89</v>
      </c>
      <c r="C3" s="294"/>
      <c r="D3" s="294"/>
      <c r="E3" s="294"/>
      <c r="F3" s="294"/>
      <c r="G3" s="294"/>
      <c r="H3" s="294"/>
      <c r="I3" s="294"/>
      <c r="J3" s="294"/>
      <c r="K3" s="294"/>
      <c r="L3" s="294"/>
      <c r="M3" s="294"/>
      <c r="N3" s="294"/>
      <c r="O3" s="294"/>
      <c r="P3" s="294"/>
      <c r="Q3" s="294"/>
      <c r="R3" s="21"/>
      <c r="S3" s="392"/>
      <c r="T3" s="179"/>
    </row>
    <row r="4" spans="1:36" ht="22.15" customHeight="1" thickBot="1">
      <c r="A4" s="18"/>
      <c r="B4" s="294"/>
      <c r="C4" s="294"/>
      <c r="D4" s="294"/>
      <c r="E4" s="294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1"/>
      <c r="S4" s="393"/>
      <c r="T4" s="179"/>
    </row>
    <row r="5" spans="1:36" ht="22.15" customHeight="1" thickBot="1">
      <c r="A5" s="28"/>
      <c r="B5" s="293" t="s">
        <v>49</v>
      </c>
      <c r="C5" s="293"/>
      <c r="D5" s="293"/>
      <c r="E5" s="293"/>
      <c r="F5" s="293"/>
      <c r="G5" s="293"/>
      <c r="H5" s="293"/>
      <c r="I5" s="293"/>
      <c r="J5" s="293"/>
      <c r="K5" s="293"/>
      <c r="L5" s="293"/>
      <c r="M5" s="293"/>
      <c r="N5" s="293"/>
      <c r="O5" s="293"/>
      <c r="P5" s="293"/>
      <c r="Q5" s="293"/>
      <c r="R5" s="21"/>
      <c r="S5" s="169" t="s">
        <v>58</v>
      </c>
      <c r="T5" s="169">
        <v>1</v>
      </c>
      <c r="U5" s="339" t="s">
        <v>98</v>
      </c>
      <c r="V5" s="340"/>
      <c r="W5" s="340"/>
      <c r="X5" s="341"/>
    </row>
    <row r="6" spans="1:36" ht="22.15" customHeight="1" thickBot="1">
      <c r="A6" s="28"/>
      <c r="B6" s="404" t="s">
        <v>103</v>
      </c>
      <c r="C6" s="405"/>
      <c r="D6" s="405"/>
      <c r="E6" s="406"/>
      <c r="F6" s="203" t="s">
        <v>7</v>
      </c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21"/>
      <c r="S6" s="170" t="s">
        <v>59</v>
      </c>
      <c r="T6" s="170">
        <v>2</v>
      </c>
      <c r="U6" s="342"/>
      <c r="V6" s="343"/>
      <c r="W6" s="343"/>
      <c r="X6" s="344"/>
    </row>
    <row r="7" spans="1:36" ht="22.15" customHeight="1" thickBot="1">
      <c r="A7" s="18"/>
      <c r="B7" s="408" t="s">
        <v>78</v>
      </c>
      <c r="C7" s="409"/>
      <c r="D7" s="409"/>
      <c r="E7" s="409"/>
      <c r="F7" s="410"/>
      <c r="G7" s="411" t="s">
        <v>10</v>
      </c>
      <c r="H7" s="412"/>
      <c r="I7" s="412"/>
      <c r="J7" s="412"/>
      <c r="K7" s="412"/>
      <c r="L7" s="412"/>
      <c r="M7" s="412"/>
      <c r="N7" s="412"/>
      <c r="O7" s="412"/>
      <c r="P7" s="413"/>
      <c r="Q7" s="380" t="s">
        <v>8</v>
      </c>
      <c r="R7" s="21"/>
      <c r="S7" s="169" t="s">
        <v>60</v>
      </c>
      <c r="T7" s="169">
        <v>3</v>
      </c>
      <c r="U7" s="166"/>
    </row>
    <row r="8" spans="1:36" s="13" customFormat="1" ht="25.15" customHeight="1" thickBot="1">
      <c r="A8" s="17"/>
      <c r="B8" s="399" t="s">
        <v>79</v>
      </c>
      <c r="C8" s="400"/>
      <c r="D8" s="395" t="s">
        <v>9</v>
      </c>
      <c r="E8" s="252" t="s">
        <v>3</v>
      </c>
      <c r="F8" s="395" t="s">
        <v>2</v>
      </c>
      <c r="G8" s="397" t="s">
        <v>11</v>
      </c>
      <c r="H8" s="205" t="s">
        <v>1</v>
      </c>
      <c r="I8" s="205" t="s">
        <v>15</v>
      </c>
      <c r="J8" s="375" t="s">
        <v>34</v>
      </c>
      <c r="K8" s="376" t="s">
        <v>1</v>
      </c>
      <c r="L8" s="378" t="s">
        <v>16</v>
      </c>
      <c r="M8" s="374" t="s">
        <v>17</v>
      </c>
      <c r="N8" s="374" t="s">
        <v>52</v>
      </c>
      <c r="O8" s="374" t="s">
        <v>53</v>
      </c>
      <c r="P8" s="375" t="s">
        <v>67</v>
      </c>
      <c r="Q8" s="380"/>
      <c r="R8" s="21"/>
      <c r="S8" s="171" t="s">
        <v>61</v>
      </c>
      <c r="T8" s="171">
        <v>4</v>
      </c>
      <c r="U8" s="166"/>
      <c r="Y8" s="76"/>
      <c r="Z8" s="76"/>
    </row>
    <row r="9" spans="1:36" ht="25.15" customHeight="1" thickBot="1">
      <c r="A9" s="18"/>
      <c r="B9" s="401"/>
      <c r="C9" s="402"/>
      <c r="D9" s="395"/>
      <c r="E9" s="204" t="s">
        <v>4</v>
      </c>
      <c r="F9" s="396"/>
      <c r="G9" s="398"/>
      <c r="H9" s="111">
        <v>30</v>
      </c>
      <c r="I9" s="111">
        <v>35</v>
      </c>
      <c r="J9" s="403"/>
      <c r="K9" s="377"/>
      <c r="L9" s="379"/>
      <c r="M9" s="375"/>
      <c r="N9" s="375"/>
      <c r="O9" s="375"/>
      <c r="P9" s="407"/>
      <c r="Q9" s="381"/>
      <c r="R9" s="21"/>
      <c r="S9" s="170" t="s">
        <v>63</v>
      </c>
      <c r="T9" s="170">
        <v>5</v>
      </c>
      <c r="U9" s="175"/>
      <c r="W9" s="181" t="s">
        <v>1</v>
      </c>
      <c r="X9" s="181" t="s">
        <v>15</v>
      </c>
      <c r="Y9" s="182" t="s">
        <v>68</v>
      </c>
      <c r="Z9" s="183">
        <v>1</v>
      </c>
      <c r="AA9" s="183">
        <v>2</v>
      </c>
      <c r="AB9" s="183">
        <v>3</v>
      </c>
      <c r="AC9" s="183">
        <v>4</v>
      </c>
      <c r="AD9" s="183">
        <v>5</v>
      </c>
      <c r="AE9" s="183">
        <v>6</v>
      </c>
      <c r="AF9" s="137">
        <v>7</v>
      </c>
      <c r="AG9" s="137">
        <v>8</v>
      </c>
      <c r="AH9" s="137">
        <v>9</v>
      </c>
    </row>
    <row r="10" spans="1:36" ht="16.899999999999999" customHeight="1" thickBot="1">
      <c r="A10" s="18"/>
      <c r="B10" s="387" t="s">
        <v>90</v>
      </c>
      <c r="C10" s="387"/>
      <c r="D10" s="108">
        <v>40299</v>
      </c>
      <c r="E10" s="105">
        <v>46388</v>
      </c>
      <c r="F10" s="428">
        <f t="shared" ref="F10:F13" si="0">IF(OR(D10="",E10=""),"",IF(DATEDIF(D10,E10,"Y")&gt;=126,126,DATEDIF(D10,E10,"Y"))+Y10)</f>
        <v>16</v>
      </c>
      <c r="G10" s="429" t="str">
        <f>IF(P10=1,Z10,IF(P10=2,AA10,IF(P10=3,AB10,IF(P10=4,AC10,IF(P10=5,AD10,IF(P10=6,AE10,IF(P10=7,AF10,IF(P10=8,AG10,IF(P10=9,AH10,"")))))))))</f>
        <v>SL3</v>
      </c>
      <c r="H10" s="107">
        <f>IF(K10=1,W10,"")</f>
        <v>30</v>
      </c>
      <c r="I10" s="107" t="str">
        <f>IF(L10=1,X10,"")</f>
        <v/>
      </c>
      <c r="J10" s="164"/>
      <c r="K10" s="439">
        <v>1</v>
      </c>
      <c r="L10" s="439"/>
      <c r="M10" s="440">
        <v>1</v>
      </c>
      <c r="N10" s="440"/>
      <c r="O10" s="440"/>
      <c r="P10" s="440">
        <v>1</v>
      </c>
      <c r="Q10" s="107">
        <f>IF(SUM(H10:I10)=0,"",SUM(H10:I10))</f>
        <v>30</v>
      </c>
      <c r="R10" s="21"/>
      <c r="S10" s="172" t="s">
        <v>80</v>
      </c>
      <c r="T10" s="172">
        <v>6</v>
      </c>
      <c r="U10" s="165"/>
      <c r="W10" s="184">
        <f>H9</f>
        <v>30</v>
      </c>
      <c r="X10" s="184">
        <f>I9</f>
        <v>35</v>
      </c>
      <c r="Y10" s="185">
        <f>IF(J10=0,0,IF(J10=1,2))</f>
        <v>0</v>
      </c>
      <c r="Z10" s="186" t="s">
        <v>58</v>
      </c>
      <c r="AA10" s="186" t="s">
        <v>59</v>
      </c>
      <c r="AB10" s="187" t="s">
        <v>60</v>
      </c>
      <c r="AC10" s="187" t="s">
        <v>61</v>
      </c>
      <c r="AD10" s="187" t="s">
        <v>81</v>
      </c>
      <c r="AE10" s="187" t="s">
        <v>82</v>
      </c>
      <c r="AF10" s="188" t="s">
        <v>62</v>
      </c>
      <c r="AG10" s="188" t="s">
        <v>65</v>
      </c>
      <c r="AH10" s="188" t="s">
        <v>83</v>
      </c>
      <c r="AI10" s="189"/>
      <c r="AJ10" s="189"/>
    </row>
    <row r="11" spans="1:36" ht="16.899999999999999" customHeight="1" thickBot="1">
      <c r="A11" s="18"/>
      <c r="B11" s="387" t="s">
        <v>87</v>
      </c>
      <c r="C11" s="387"/>
      <c r="D11" s="108">
        <v>22009</v>
      </c>
      <c r="E11" s="108">
        <v>46388</v>
      </c>
      <c r="F11" s="428">
        <f t="shared" si="0"/>
        <v>66</v>
      </c>
      <c r="G11" s="429" t="str">
        <f t="shared" ref="G11:G53" si="1">IF(P11=1,Z11,IF(P11=2,AA11,IF(P11=3,AB11,IF(P11=4,AC11,IF(P11=5,AD11,IF(P11=6,AE11,IF(P11=7,AF11,IF(P11=8,AG11,IF(P11=9,AH11,"")))))))))</f>
        <v>SL4</v>
      </c>
      <c r="H11" s="107">
        <f>IF(K11=1,W11,"")</f>
        <v>30</v>
      </c>
      <c r="I11" s="107">
        <f t="shared" ref="I11:I53" si="2">IF(L11=1,X11,"")</f>
        <v>35</v>
      </c>
      <c r="J11" s="164"/>
      <c r="K11" s="439">
        <v>1</v>
      </c>
      <c r="L11" s="439">
        <v>1</v>
      </c>
      <c r="M11" s="440"/>
      <c r="N11" s="440">
        <v>1</v>
      </c>
      <c r="O11" s="440"/>
      <c r="P11" s="440">
        <v>2</v>
      </c>
      <c r="Q11" s="107">
        <f t="shared" ref="Q11:Q53" si="3">IF(SUM(H11:I11)=0,"",SUM(H11:I11))</f>
        <v>65</v>
      </c>
      <c r="R11" s="21"/>
      <c r="S11" s="170" t="s">
        <v>62</v>
      </c>
      <c r="T11" s="170">
        <v>7</v>
      </c>
      <c r="U11" s="165"/>
      <c r="W11" s="184">
        <f>H9</f>
        <v>30</v>
      </c>
      <c r="X11" s="190">
        <f>I9</f>
        <v>35</v>
      </c>
      <c r="Y11" s="185">
        <f>IF(J11=0,0,IF(J11=1,2))</f>
        <v>0</v>
      </c>
      <c r="Z11" s="186" t="s">
        <v>58</v>
      </c>
      <c r="AA11" s="186" t="s">
        <v>59</v>
      </c>
      <c r="AB11" s="187" t="s">
        <v>60</v>
      </c>
      <c r="AC11" s="187" t="s">
        <v>61</v>
      </c>
      <c r="AD11" s="187" t="s">
        <v>63</v>
      </c>
      <c r="AE11" s="187" t="s">
        <v>64</v>
      </c>
      <c r="AF11" s="188" t="s">
        <v>62</v>
      </c>
      <c r="AG11" s="188" t="s">
        <v>65</v>
      </c>
      <c r="AH11" s="188" t="s">
        <v>66</v>
      </c>
      <c r="AI11" s="189"/>
      <c r="AJ11" s="189"/>
    </row>
    <row r="12" spans="1:36" ht="16.899999999999999" customHeight="1" thickBot="1">
      <c r="A12" s="18"/>
      <c r="B12" s="387" t="s">
        <v>86</v>
      </c>
      <c r="C12" s="387"/>
      <c r="D12" s="108">
        <v>29437</v>
      </c>
      <c r="E12" s="108">
        <v>46388</v>
      </c>
      <c r="F12" s="428">
        <f t="shared" si="0"/>
        <v>46</v>
      </c>
      <c r="G12" s="429" t="str">
        <f t="shared" si="1"/>
        <v>WH2</v>
      </c>
      <c r="H12" s="107" t="str">
        <f t="shared" ref="H12:H53" si="4">IF(K12=1,W12,"")</f>
        <v/>
      </c>
      <c r="I12" s="107">
        <f t="shared" si="2"/>
        <v>35</v>
      </c>
      <c r="J12" s="164"/>
      <c r="K12" s="439"/>
      <c r="L12" s="439">
        <v>1</v>
      </c>
      <c r="M12" s="440"/>
      <c r="N12" s="440">
        <v>1</v>
      </c>
      <c r="O12" s="440"/>
      <c r="P12" s="440">
        <v>4</v>
      </c>
      <c r="Q12" s="107">
        <f t="shared" si="3"/>
        <v>35</v>
      </c>
      <c r="R12" s="21"/>
      <c r="S12" s="172" t="s">
        <v>65</v>
      </c>
      <c r="T12" s="172">
        <v>8</v>
      </c>
      <c r="U12" s="165"/>
      <c r="W12" s="184">
        <f>H9</f>
        <v>30</v>
      </c>
      <c r="X12" s="190">
        <f>I9</f>
        <v>35</v>
      </c>
      <c r="Y12" s="185">
        <f t="shared" ref="Y12:Y53" si="5">IF(J12=0,0,IF(J12=1,2))</f>
        <v>0</v>
      </c>
      <c r="Z12" s="186" t="s">
        <v>58</v>
      </c>
      <c r="AA12" s="186" t="s">
        <v>59</v>
      </c>
      <c r="AB12" s="187" t="s">
        <v>60</v>
      </c>
      <c r="AC12" s="187" t="s">
        <v>61</v>
      </c>
      <c r="AD12" s="187" t="s">
        <v>63</v>
      </c>
      <c r="AE12" s="187" t="s">
        <v>64</v>
      </c>
      <c r="AF12" s="188" t="s">
        <v>62</v>
      </c>
      <c r="AG12" s="188" t="s">
        <v>65</v>
      </c>
      <c r="AH12" s="188" t="s">
        <v>66</v>
      </c>
      <c r="AI12" s="189"/>
      <c r="AJ12" s="189"/>
    </row>
    <row r="13" spans="1:36" ht="16.899999999999999" customHeight="1" thickBot="1">
      <c r="A13" s="18"/>
      <c r="B13" s="387" t="s">
        <v>91</v>
      </c>
      <c r="C13" s="387"/>
      <c r="D13" s="108">
        <v>39479</v>
      </c>
      <c r="E13" s="108">
        <v>46388</v>
      </c>
      <c r="F13" s="428">
        <f t="shared" si="0"/>
        <v>18</v>
      </c>
      <c r="G13" s="429" t="str">
        <f t="shared" si="1"/>
        <v>SH6</v>
      </c>
      <c r="H13" s="107" t="str">
        <f t="shared" si="4"/>
        <v/>
      </c>
      <c r="I13" s="107">
        <f t="shared" si="2"/>
        <v>35</v>
      </c>
      <c r="J13" s="164"/>
      <c r="K13" s="439"/>
      <c r="L13" s="439">
        <v>1</v>
      </c>
      <c r="M13" s="440"/>
      <c r="N13" s="440"/>
      <c r="O13" s="440">
        <v>1</v>
      </c>
      <c r="P13" s="440">
        <v>6</v>
      </c>
      <c r="Q13" s="107">
        <f t="shared" si="3"/>
        <v>35</v>
      </c>
      <c r="R13" s="21"/>
      <c r="S13" s="173" t="s">
        <v>20</v>
      </c>
      <c r="T13" s="172">
        <v>9</v>
      </c>
      <c r="U13" s="176"/>
      <c r="W13" s="190">
        <f>H9</f>
        <v>30</v>
      </c>
      <c r="X13" s="190">
        <f>I9</f>
        <v>35</v>
      </c>
      <c r="Y13" s="185">
        <f t="shared" si="5"/>
        <v>0</v>
      </c>
      <c r="Z13" s="186" t="s">
        <v>58</v>
      </c>
      <c r="AA13" s="186" t="s">
        <v>59</v>
      </c>
      <c r="AB13" s="187" t="s">
        <v>60</v>
      </c>
      <c r="AC13" s="187" t="s">
        <v>61</v>
      </c>
      <c r="AD13" s="187" t="s">
        <v>63</v>
      </c>
      <c r="AE13" s="187" t="s">
        <v>64</v>
      </c>
      <c r="AF13" s="188" t="s">
        <v>62</v>
      </c>
      <c r="AG13" s="188" t="s">
        <v>65</v>
      </c>
      <c r="AH13" s="188" t="s">
        <v>66</v>
      </c>
      <c r="AI13" s="189"/>
      <c r="AJ13" s="189"/>
    </row>
    <row r="14" spans="1:36" ht="20.100000000000001" customHeight="1" thickBot="1">
      <c r="A14" s="18"/>
      <c r="B14" s="102">
        <v>1</v>
      </c>
      <c r="C14" s="238" t="s">
        <v>97</v>
      </c>
      <c r="D14" s="214"/>
      <c r="E14" s="235">
        <v>46388</v>
      </c>
      <c r="F14" s="431" t="str">
        <f>IF(OR(D14="",E14=""),"",IF(DATEDIF(D14,E14,"Y")&gt;=126,126,DATEDIF(D14,E14,"Y"))+Y14)</f>
        <v/>
      </c>
      <c r="G14" s="432" t="str">
        <f t="shared" si="1"/>
        <v/>
      </c>
      <c r="H14" s="239" t="str">
        <f t="shared" si="4"/>
        <v/>
      </c>
      <c r="I14" s="239" t="str">
        <f t="shared" si="2"/>
        <v/>
      </c>
      <c r="J14" s="219"/>
      <c r="K14" s="240"/>
      <c r="L14" s="110"/>
      <c r="M14" s="110"/>
      <c r="N14" s="110"/>
      <c r="O14" s="110"/>
      <c r="P14" s="193"/>
      <c r="Q14" s="241" t="str">
        <f t="shared" si="3"/>
        <v/>
      </c>
      <c r="R14" s="21"/>
      <c r="S14" s="177" t="s">
        <v>32</v>
      </c>
      <c r="T14" s="180"/>
      <c r="U14" s="178" t="s">
        <v>74</v>
      </c>
      <c r="W14" s="190">
        <f>H9</f>
        <v>30</v>
      </c>
      <c r="X14" s="190">
        <f>I9</f>
        <v>35</v>
      </c>
      <c r="Y14" s="185">
        <f t="shared" si="5"/>
        <v>0</v>
      </c>
      <c r="Z14" s="186" t="s">
        <v>58</v>
      </c>
      <c r="AA14" s="186" t="s">
        <v>59</v>
      </c>
      <c r="AB14" s="187" t="s">
        <v>60</v>
      </c>
      <c r="AC14" s="187" t="s">
        <v>61</v>
      </c>
      <c r="AD14" s="187" t="s">
        <v>63</v>
      </c>
      <c r="AE14" s="187" t="s">
        <v>64</v>
      </c>
      <c r="AF14" s="188" t="s">
        <v>62</v>
      </c>
      <c r="AG14" s="188" t="s">
        <v>65</v>
      </c>
      <c r="AH14" s="188" t="s">
        <v>66</v>
      </c>
      <c r="AI14" s="189"/>
      <c r="AJ14" s="189"/>
    </row>
    <row r="15" spans="1:36" ht="20.100000000000001" customHeight="1" thickBot="1">
      <c r="A15" s="18"/>
      <c r="B15" s="30">
        <v>1</v>
      </c>
      <c r="C15" s="242"/>
      <c r="D15" s="31"/>
      <c r="E15" s="231">
        <v>46388</v>
      </c>
      <c r="F15" s="435" t="str">
        <f t="shared" ref="F15:F50" si="6">IF(OR(D15="",E15=""),"",IF(DATEDIF(D15,E15,"Y")&gt;=126,126,DATEDIF(D15,E15,"Y"))+Y15)</f>
        <v/>
      </c>
      <c r="G15" s="436" t="str">
        <f t="shared" si="1"/>
        <v/>
      </c>
      <c r="H15" s="94" t="str">
        <f t="shared" si="4"/>
        <v/>
      </c>
      <c r="I15" s="94" t="str">
        <f t="shared" si="2"/>
        <v/>
      </c>
      <c r="J15" s="151"/>
      <c r="K15" s="8"/>
      <c r="L15" s="8"/>
      <c r="M15" s="8"/>
      <c r="N15" s="8"/>
      <c r="O15" s="8"/>
      <c r="P15" s="194"/>
      <c r="Q15" s="210" t="str">
        <f t="shared" si="3"/>
        <v/>
      </c>
      <c r="R15" s="16"/>
      <c r="S15" s="253" t="s">
        <v>95</v>
      </c>
      <c r="T15" s="254"/>
      <c r="U15" s="255" t="s">
        <v>73</v>
      </c>
      <c r="W15" s="190">
        <f>H9</f>
        <v>30</v>
      </c>
      <c r="X15" s="190">
        <f>I9</f>
        <v>35</v>
      </c>
      <c r="Y15" s="185">
        <f t="shared" si="5"/>
        <v>0</v>
      </c>
      <c r="Z15" s="186" t="s">
        <v>58</v>
      </c>
      <c r="AA15" s="186" t="s">
        <v>59</v>
      </c>
      <c r="AB15" s="187" t="s">
        <v>60</v>
      </c>
      <c r="AC15" s="187" t="s">
        <v>61</v>
      </c>
      <c r="AD15" s="187" t="s">
        <v>63</v>
      </c>
      <c r="AE15" s="187" t="s">
        <v>64</v>
      </c>
      <c r="AF15" s="188" t="s">
        <v>62</v>
      </c>
      <c r="AG15" s="188" t="s">
        <v>65</v>
      </c>
      <c r="AH15" s="188" t="s">
        <v>66</v>
      </c>
      <c r="AI15" s="189"/>
      <c r="AJ15" s="189"/>
    </row>
    <row r="16" spans="1:36" ht="19.899999999999999" customHeight="1" thickBot="1">
      <c r="A16" s="18"/>
      <c r="B16" s="25">
        <v>2</v>
      </c>
      <c r="C16" s="243"/>
      <c r="D16" s="32"/>
      <c r="E16" s="232">
        <v>46388</v>
      </c>
      <c r="F16" s="433" t="str">
        <f t="shared" si="6"/>
        <v/>
      </c>
      <c r="G16" s="434" t="str">
        <f t="shared" si="1"/>
        <v/>
      </c>
      <c r="H16" s="93" t="str">
        <f t="shared" si="4"/>
        <v/>
      </c>
      <c r="I16" s="93" t="str">
        <f t="shared" si="2"/>
        <v/>
      </c>
      <c r="J16" s="150"/>
      <c r="K16" s="9"/>
      <c r="L16" s="9"/>
      <c r="M16" s="9"/>
      <c r="N16" s="9"/>
      <c r="O16" s="9"/>
      <c r="P16" s="194"/>
      <c r="Q16" s="209" t="str">
        <f t="shared" si="3"/>
        <v/>
      </c>
      <c r="R16" s="16"/>
      <c r="S16" s="362" t="s">
        <v>76</v>
      </c>
      <c r="T16" s="363"/>
      <c r="U16" s="364"/>
      <c r="W16" s="190">
        <f>H9</f>
        <v>30</v>
      </c>
      <c r="X16" s="190">
        <f>I9</f>
        <v>35</v>
      </c>
      <c r="Y16" s="185">
        <f t="shared" si="5"/>
        <v>0</v>
      </c>
      <c r="Z16" s="186" t="s">
        <v>58</v>
      </c>
      <c r="AA16" s="186" t="s">
        <v>59</v>
      </c>
      <c r="AB16" s="187" t="s">
        <v>60</v>
      </c>
      <c r="AC16" s="187" t="s">
        <v>61</v>
      </c>
      <c r="AD16" s="187" t="s">
        <v>63</v>
      </c>
      <c r="AE16" s="187" t="s">
        <v>64</v>
      </c>
      <c r="AF16" s="188" t="s">
        <v>62</v>
      </c>
      <c r="AG16" s="188" t="s">
        <v>65</v>
      </c>
      <c r="AH16" s="188" t="s">
        <v>66</v>
      </c>
      <c r="AI16" s="189"/>
      <c r="AJ16" s="189"/>
    </row>
    <row r="17" spans="1:36" ht="19.899999999999999" customHeight="1" thickBot="1">
      <c r="A17" s="18"/>
      <c r="B17" s="25">
        <v>2</v>
      </c>
      <c r="C17" s="243"/>
      <c r="D17" s="32"/>
      <c r="E17" s="231">
        <v>46388</v>
      </c>
      <c r="F17" s="433" t="str">
        <f t="shared" si="6"/>
        <v/>
      </c>
      <c r="G17" s="434" t="str">
        <f t="shared" si="1"/>
        <v/>
      </c>
      <c r="H17" s="93" t="str">
        <f t="shared" si="4"/>
        <v/>
      </c>
      <c r="I17" s="93" t="str">
        <f t="shared" si="2"/>
        <v/>
      </c>
      <c r="J17" s="150"/>
      <c r="K17" s="9"/>
      <c r="L17" s="9"/>
      <c r="M17" s="9"/>
      <c r="N17" s="9"/>
      <c r="O17" s="9"/>
      <c r="P17" s="194"/>
      <c r="Q17" s="209" t="str">
        <f t="shared" si="3"/>
        <v/>
      </c>
      <c r="R17" s="16"/>
      <c r="S17" s="365"/>
      <c r="T17" s="366"/>
      <c r="U17" s="367"/>
      <c r="W17" s="190">
        <f>H9</f>
        <v>30</v>
      </c>
      <c r="X17" s="190">
        <f>I9</f>
        <v>35</v>
      </c>
      <c r="Y17" s="185">
        <f t="shared" si="5"/>
        <v>0</v>
      </c>
      <c r="Z17" s="186" t="s">
        <v>58</v>
      </c>
      <c r="AA17" s="186" t="s">
        <v>59</v>
      </c>
      <c r="AB17" s="187" t="s">
        <v>60</v>
      </c>
      <c r="AC17" s="187" t="s">
        <v>61</v>
      </c>
      <c r="AD17" s="187" t="s">
        <v>63</v>
      </c>
      <c r="AE17" s="187" t="s">
        <v>64</v>
      </c>
      <c r="AF17" s="188" t="s">
        <v>62</v>
      </c>
      <c r="AG17" s="188" t="s">
        <v>65</v>
      </c>
      <c r="AH17" s="188" t="s">
        <v>66</v>
      </c>
      <c r="AI17" s="189"/>
      <c r="AJ17" s="189"/>
    </row>
    <row r="18" spans="1:36" ht="19.899999999999999" customHeight="1" thickBot="1">
      <c r="A18" s="18"/>
      <c r="B18" s="30">
        <v>3</v>
      </c>
      <c r="C18" s="242"/>
      <c r="D18" s="31"/>
      <c r="E18" s="232">
        <v>46388</v>
      </c>
      <c r="F18" s="435" t="str">
        <f t="shared" si="6"/>
        <v/>
      </c>
      <c r="G18" s="436" t="str">
        <f t="shared" si="1"/>
        <v/>
      </c>
      <c r="H18" s="94" t="str">
        <f t="shared" si="4"/>
        <v/>
      </c>
      <c r="I18" s="94" t="str">
        <f t="shared" si="2"/>
        <v/>
      </c>
      <c r="J18" s="151"/>
      <c r="K18" s="8"/>
      <c r="L18" s="8"/>
      <c r="M18" s="8"/>
      <c r="N18" s="8"/>
      <c r="O18" s="8"/>
      <c r="P18" s="194"/>
      <c r="Q18" s="210" t="str">
        <f t="shared" si="3"/>
        <v/>
      </c>
      <c r="R18" s="16"/>
      <c r="S18" s="365"/>
      <c r="T18" s="366"/>
      <c r="U18" s="367"/>
      <c r="W18" s="190">
        <f>H9</f>
        <v>30</v>
      </c>
      <c r="X18" s="190">
        <f>I9</f>
        <v>35</v>
      </c>
      <c r="Y18" s="185">
        <f t="shared" si="5"/>
        <v>0</v>
      </c>
      <c r="Z18" s="186" t="s">
        <v>58</v>
      </c>
      <c r="AA18" s="186" t="s">
        <v>59</v>
      </c>
      <c r="AB18" s="187" t="s">
        <v>60</v>
      </c>
      <c r="AC18" s="187" t="s">
        <v>61</v>
      </c>
      <c r="AD18" s="187" t="s">
        <v>63</v>
      </c>
      <c r="AE18" s="187" t="s">
        <v>64</v>
      </c>
      <c r="AF18" s="188" t="s">
        <v>62</v>
      </c>
      <c r="AG18" s="188" t="s">
        <v>65</v>
      </c>
      <c r="AH18" s="188" t="s">
        <v>66</v>
      </c>
      <c r="AI18" s="189"/>
      <c r="AJ18" s="189"/>
    </row>
    <row r="19" spans="1:36" ht="19.899999999999999" customHeight="1" thickBot="1">
      <c r="A19" s="18"/>
      <c r="B19" s="30">
        <v>3</v>
      </c>
      <c r="C19" s="242"/>
      <c r="D19" s="31"/>
      <c r="E19" s="231">
        <v>46388</v>
      </c>
      <c r="F19" s="435" t="str">
        <f t="shared" si="6"/>
        <v/>
      </c>
      <c r="G19" s="436" t="str">
        <f t="shared" si="1"/>
        <v/>
      </c>
      <c r="H19" s="94" t="str">
        <f t="shared" si="4"/>
        <v/>
      </c>
      <c r="I19" s="94" t="str">
        <f t="shared" si="2"/>
        <v/>
      </c>
      <c r="J19" s="151"/>
      <c r="K19" s="8"/>
      <c r="L19" s="8"/>
      <c r="M19" s="8"/>
      <c r="N19" s="46"/>
      <c r="O19" s="8"/>
      <c r="P19" s="194"/>
      <c r="Q19" s="210" t="str">
        <f t="shared" si="3"/>
        <v/>
      </c>
      <c r="R19" s="16"/>
      <c r="S19" s="368"/>
      <c r="T19" s="369"/>
      <c r="U19" s="370"/>
      <c r="W19" s="190">
        <f>H9</f>
        <v>30</v>
      </c>
      <c r="X19" s="190">
        <f>I9</f>
        <v>35</v>
      </c>
      <c r="Y19" s="185">
        <f t="shared" si="5"/>
        <v>0</v>
      </c>
      <c r="Z19" s="186" t="s">
        <v>58</v>
      </c>
      <c r="AA19" s="186" t="s">
        <v>59</v>
      </c>
      <c r="AB19" s="187" t="s">
        <v>60</v>
      </c>
      <c r="AC19" s="187" t="s">
        <v>61</v>
      </c>
      <c r="AD19" s="187" t="s">
        <v>63</v>
      </c>
      <c r="AE19" s="187" t="s">
        <v>64</v>
      </c>
      <c r="AF19" s="188" t="s">
        <v>62</v>
      </c>
      <c r="AG19" s="188" t="s">
        <v>65</v>
      </c>
      <c r="AH19" s="188" t="s">
        <v>66</v>
      </c>
      <c r="AI19" s="189"/>
      <c r="AJ19" s="189"/>
    </row>
    <row r="20" spans="1:36" ht="19.899999999999999" customHeight="1" thickBot="1">
      <c r="A20" s="18"/>
      <c r="B20" s="25">
        <v>4</v>
      </c>
      <c r="C20" s="243"/>
      <c r="D20" s="32"/>
      <c r="E20" s="232">
        <v>46388</v>
      </c>
      <c r="F20" s="433" t="str">
        <f t="shared" si="6"/>
        <v/>
      </c>
      <c r="G20" s="434" t="str">
        <f t="shared" si="1"/>
        <v/>
      </c>
      <c r="H20" s="93" t="str">
        <f t="shared" si="4"/>
        <v/>
      </c>
      <c r="I20" s="93" t="str">
        <f t="shared" si="2"/>
        <v/>
      </c>
      <c r="J20" s="150"/>
      <c r="K20" s="9"/>
      <c r="L20" s="9"/>
      <c r="M20" s="9"/>
      <c r="N20" s="9"/>
      <c r="O20" s="9"/>
      <c r="P20" s="194"/>
      <c r="Q20" s="209" t="str">
        <f t="shared" si="3"/>
        <v/>
      </c>
      <c r="R20" s="16"/>
      <c r="S20" s="174"/>
      <c r="T20" s="174"/>
      <c r="U20" s="174"/>
      <c r="W20" s="190">
        <f>H9</f>
        <v>30</v>
      </c>
      <c r="X20" s="190">
        <f>I9</f>
        <v>35</v>
      </c>
      <c r="Y20" s="185">
        <f t="shared" si="5"/>
        <v>0</v>
      </c>
      <c r="Z20" s="186" t="s">
        <v>58</v>
      </c>
      <c r="AA20" s="186" t="s">
        <v>59</v>
      </c>
      <c r="AB20" s="187" t="s">
        <v>60</v>
      </c>
      <c r="AC20" s="187" t="s">
        <v>61</v>
      </c>
      <c r="AD20" s="187" t="s">
        <v>63</v>
      </c>
      <c r="AE20" s="187" t="s">
        <v>64</v>
      </c>
      <c r="AF20" s="188" t="s">
        <v>62</v>
      </c>
      <c r="AG20" s="188" t="s">
        <v>65</v>
      </c>
      <c r="AH20" s="188" t="s">
        <v>66</v>
      </c>
      <c r="AI20" s="189"/>
      <c r="AJ20" s="189"/>
    </row>
    <row r="21" spans="1:36" ht="19.899999999999999" customHeight="1" thickBot="1">
      <c r="A21" s="18"/>
      <c r="B21" s="25">
        <v>4</v>
      </c>
      <c r="C21" s="243"/>
      <c r="D21" s="32"/>
      <c r="E21" s="231">
        <v>46388</v>
      </c>
      <c r="F21" s="433" t="str">
        <f t="shared" si="6"/>
        <v/>
      </c>
      <c r="G21" s="434" t="str">
        <f t="shared" si="1"/>
        <v/>
      </c>
      <c r="H21" s="93" t="str">
        <f t="shared" si="4"/>
        <v/>
      </c>
      <c r="I21" s="93" t="str">
        <f t="shared" si="2"/>
        <v/>
      </c>
      <c r="J21" s="150"/>
      <c r="K21" s="9"/>
      <c r="L21" s="9"/>
      <c r="M21" s="9"/>
      <c r="N21" s="9"/>
      <c r="O21" s="9"/>
      <c r="P21" s="194"/>
      <c r="Q21" s="209" t="str">
        <f t="shared" si="3"/>
        <v/>
      </c>
      <c r="R21" s="16"/>
      <c r="S21" s="362" t="s">
        <v>77</v>
      </c>
      <c r="T21" s="363"/>
      <c r="U21" s="364"/>
      <c r="W21" s="190">
        <f>H9</f>
        <v>30</v>
      </c>
      <c r="X21" s="190">
        <f>I9</f>
        <v>35</v>
      </c>
      <c r="Y21" s="185">
        <f t="shared" si="5"/>
        <v>0</v>
      </c>
      <c r="Z21" s="186" t="s">
        <v>58</v>
      </c>
      <c r="AA21" s="186" t="s">
        <v>59</v>
      </c>
      <c r="AB21" s="187" t="s">
        <v>60</v>
      </c>
      <c r="AC21" s="187" t="s">
        <v>61</v>
      </c>
      <c r="AD21" s="187" t="s">
        <v>63</v>
      </c>
      <c r="AE21" s="187" t="s">
        <v>64</v>
      </c>
      <c r="AF21" s="188" t="s">
        <v>62</v>
      </c>
      <c r="AG21" s="188" t="s">
        <v>65</v>
      </c>
      <c r="AH21" s="188" t="s">
        <v>66</v>
      </c>
      <c r="AI21" s="189"/>
      <c r="AJ21" s="189"/>
    </row>
    <row r="22" spans="1:36" ht="19.899999999999999" customHeight="1" thickBot="1">
      <c r="A22" s="18"/>
      <c r="B22" s="30">
        <v>5</v>
      </c>
      <c r="C22" s="242"/>
      <c r="D22" s="31"/>
      <c r="E22" s="232">
        <v>46388</v>
      </c>
      <c r="F22" s="435" t="str">
        <f t="shared" si="6"/>
        <v/>
      </c>
      <c r="G22" s="436" t="str">
        <f t="shared" si="1"/>
        <v/>
      </c>
      <c r="H22" s="94" t="str">
        <f t="shared" si="4"/>
        <v/>
      </c>
      <c r="I22" s="94" t="str">
        <f t="shared" si="2"/>
        <v/>
      </c>
      <c r="J22" s="151"/>
      <c r="K22" s="8"/>
      <c r="L22" s="8"/>
      <c r="M22" s="8"/>
      <c r="N22" s="8"/>
      <c r="O22" s="8"/>
      <c r="P22" s="194"/>
      <c r="Q22" s="210" t="str">
        <f t="shared" si="3"/>
        <v/>
      </c>
      <c r="R22" s="16"/>
      <c r="S22" s="365"/>
      <c r="T22" s="366"/>
      <c r="U22" s="367"/>
      <c r="W22" s="190">
        <f>H9</f>
        <v>30</v>
      </c>
      <c r="X22" s="190">
        <f>I9</f>
        <v>35</v>
      </c>
      <c r="Y22" s="185">
        <f t="shared" si="5"/>
        <v>0</v>
      </c>
      <c r="Z22" s="186" t="s">
        <v>58</v>
      </c>
      <c r="AA22" s="186" t="s">
        <v>59</v>
      </c>
      <c r="AB22" s="187" t="s">
        <v>60</v>
      </c>
      <c r="AC22" s="187" t="s">
        <v>61</v>
      </c>
      <c r="AD22" s="187" t="s">
        <v>63</v>
      </c>
      <c r="AE22" s="187" t="s">
        <v>64</v>
      </c>
      <c r="AF22" s="188" t="s">
        <v>62</v>
      </c>
      <c r="AG22" s="188" t="s">
        <v>65</v>
      </c>
      <c r="AH22" s="188" t="s">
        <v>66</v>
      </c>
      <c r="AI22" s="189"/>
      <c r="AJ22" s="189"/>
    </row>
    <row r="23" spans="1:36" ht="19.899999999999999" customHeight="1" thickBot="1">
      <c r="A23" s="18"/>
      <c r="B23" s="30">
        <v>5</v>
      </c>
      <c r="C23" s="242"/>
      <c r="D23" s="31"/>
      <c r="E23" s="231">
        <v>46388</v>
      </c>
      <c r="F23" s="435" t="str">
        <f t="shared" si="6"/>
        <v/>
      </c>
      <c r="G23" s="436" t="str">
        <f t="shared" si="1"/>
        <v/>
      </c>
      <c r="H23" s="94" t="str">
        <f t="shared" si="4"/>
        <v/>
      </c>
      <c r="I23" s="94" t="str">
        <f t="shared" si="2"/>
        <v/>
      </c>
      <c r="J23" s="151"/>
      <c r="K23" s="8"/>
      <c r="L23" s="8"/>
      <c r="M23" s="8"/>
      <c r="N23" s="8"/>
      <c r="O23" s="8"/>
      <c r="P23" s="194"/>
      <c r="Q23" s="210" t="str">
        <f t="shared" si="3"/>
        <v/>
      </c>
      <c r="R23" s="88"/>
      <c r="S23" s="365"/>
      <c r="T23" s="366"/>
      <c r="U23" s="367"/>
      <c r="W23" s="190">
        <f>H9</f>
        <v>30</v>
      </c>
      <c r="X23" s="190">
        <f>I9</f>
        <v>35</v>
      </c>
      <c r="Y23" s="185">
        <f t="shared" si="5"/>
        <v>0</v>
      </c>
      <c r="Z23" s="186" t="s">
        <v>58</v>
      </c>
      <c r="AA23" s="186" t="s">
        <v>59</v>
      </c>
      <c r="AB23" s="187" t="s">
        <v>60</v>
      </c>
      <c r="AC23" s="187" t="s">
        <v>61</v>
      </c>
      <c r="AD23" s="187" t="s">
        <v>63</v>
      </c>
      <c r="AE23" s="187" t="s">
        <v>64</v>
      </c>
      <c r="AF23" s="188" t="s">
        <v>62</v>
      </c>
      <c r="AG23" s="188" t="s">
        <v>65</v>
      </c>
      <c r="AH23" s="188" t="s">
        <v>66</v>
      </c>
      <c r="AI23" s="189"/>
      <c r="AJ23" s="189"/>
    </row>
    <row r="24" spans="1:36" ht="19.899999999999999" customHeight="1" thickBot="1">
      <c r="A24" s="18"/>
      <c r="B24" s="25">
        <v>6</v>
      </c>
      <c r="C24" s="243"/>
      <c r="D24" s="32"/>
      <c r="E24" s="232">
        <v>46388</v>
      </c>
      <c r="F24" s="433" t="str">
        <f t="shared" si="6"/>
        <v/>
      </c>
      <c r="G24" s="434" t="str">
        <f t="shared" si="1"/>
        <v/>
      </c>
      <c r="H24" s="93" t="str">
        <f t="shared" si="4"/>
        <v/>
      </c>
      <c r="I24" s="93" t="str">
        <f t="shared" si="2"/>
        <v/>
      </c>
      <c r="J24" s="150"/>
      <c r="K24" s="9"/>
      <c r="L24" s="9"/>
      <c r="M24" s="9"/>
      <c r="N24" s="9"/>
      <c r="O24" s="9"/>
      <c r="P24" s="194"/>
      <c r="Q24" s="209" t="str">
        <f t="shared" si="3"/>
        <v/>
      </c>
      <c r="R24" s="16"/>
      <c r="S24" s="365"/>
      <c r="T24" s="366"/>
      <c r="U24" s="367"/>
      <c r="W24" s="190">
        <f>H9</f>
        <v>30</v>
      </c>
      <c r="X24" s="190">
        <f>I9</f>
        <v>35</v>
      </c>
      <c r="Y24" s="185">
        <f t="shared" si="5"/>
        <v>0</v>
      </c>
      <c r="Z24" s="186" t="s">
        <v>58</v>
      </c>
      <c r="AA24" s="186" t="s">
        <v>59</v>
      </c>
      <c r="AB24" s="187" t="s">
        <v>60</v>
      </c>
      <c r="AC24" s="187" t="s">
        <v>61</v>
      </c>
      <c r="AD24" s="187" t="s">
        <v>63</v>
      </c>
      <c r="AE24" s="187" t="s">
        <v>64</v>
      </c>
      <c r="AF24" s="188" t="s">
        <v>62</v>
      </c>
      <c r="AG24" s="188" t="s">
        <v>65</v>
      </c>
      <c r="AH24" s="188" t="s">
        <v>66</v>
      </c>
      <c r="AI24" s="189"/>
      <c r="AJ24" s="189"/>
    </row>
    <row r="25" spans="1:36" ht="19.899999999999999" customHeight="1" thickBot="1">
      <c r="A25" s="18"/>
      <c r="B25" s="25">
        <v>6</v>
      </c>
      <c r="C25" s="243"/>
      <c r="D25" s="32"/>
      <c r="E25" s="231">
        <v>46388</v>
      </c>
      <c r="F25" s="433" t="str">
        <f t="shared" si="6"/>
        <v/>
      </c>
      <c r="G25" s="434" t="str">
        <f t="shared" si="1"/>
        <v/>
      </c>
      <c r="H25" s="93" t="str">
        <f t="shared" si="4"/>
        <v/>
      </c>
      <c r="I25" s="93" t="str">
        <f t="shared" si="2"/>
        <v/>
      </c>
      <c r="J25" s="150"/>
      <c r="K25" s="9"/>
      <c r="L25" s="9"/>
      <c r="M25" s="9"/>
      <c r="N25" s="9"/>
      <c r="O25" s="9"/>
      <c r="P25" s="194"/>
      <c r="Q25" s="209" t="str">
        <f t="shared" si="3"/>
        <v/>
      </c>
      <c r="R25" s="16"/>
      <c r="S25" s="365"/>
      <c r="T25" s="366"/>
      <c r="U25" s="367"/>
      <c r="W25" s="190">
        <f>H9</f>
        <v>30</v>
      </c>
      <c r="X25" s="190">
        <f>I9</f>
        <v>35</v>
      </c>
      <c r="Y25" s="185">
        <f t="shared" si="5"/>
        <v>0</v>
      </c>
      <c r="Z25" s="186" t="s">
        <v>58</v>
      </c>
      <c r="AA25" s="186" t="s">
        <v>59</v>
      </c>
      <c r="AB25" s="187" t="s">
        <v>60</v>
      </c>
      <c r="AC25" s="187" t="s">
        <v>61</v>
      </c>
      <c r="AD25" s="187" t="s">
        <v>63</v>
      </c>
      <c r="AE25" s="187" t="s">
        <v>64</v>
      </c>
      <c r="AF25" s="188" t="s">
        <v>62</v>
      </c>
      <c r="AG25" s="188" t="s">
        <v>65</v>
      </c>
      <c r="AH25" s="188" t="s">
        <v>66</v>
      </c>
      <c r="AI25" s="189"/>
      <c r="AJ25" s="189"/>
    </row>
    <row r="26" spans="1:36" ht="19.899999999999999" customHeight="1" thickBot="1">
      <c r="A26" s="18"/>
      <c r="B26" s="30">
        <v>7</v>
      </c>
      <c r="C26" s="242"/>
      <c r="D26" s="31"/>
      <c r="E26" s="232">
        <v>46388</v>
      </c>
      <c r="F26" s="435" t="str">
        <f t="shared" si="6"/>
        <v/>
      </c>
      <c r="G26" s="436" t="str">
        <f t="shared" si="1"/>
        <v/>
      </c>
      <c r="H26" s="94" t="str">
        <f t="shared" si="4"/>
        <v/>
      </c>
      <c r="I26" s="94" t="str">
        <f t="shared" si="2"/>
        <v/>
      </c>
      <c r="J26" s="151"/>
      <c r="K26" s="8"/>
      <c r="L26" s="8"/>
      <c r="M26" s="8"/>
      <c r="N26" s="8"/>
      <c r="O26" s="8"/>
      <c r="P26" s="194"/>
      <c r="Q26" s="210" t="str">
        <f t="shared" si="3"/>
        <v/>
      </c>
      <c r="R26" s="16"/>
      <c r="S26" s="368"/>
      <c r="T26" s="369"/>
      <c r="U26" s="370"/>
      <c r="W26" s="190">
        <f>H9</f>
        <v>30</v>
      </c>
      <c r="X26" s="190">
        <f>I9</f>
        <v>35</v>
      </c>
      <c r="Y26" s="185">
        <f t="shared" si="5"/>
        <v>0</v>
      </c>
      <c r="Z26" s="186" t="s">
        <v>58</v>
      </c>
      <c r="AA26" s="186" t="s">
        <v>59</v>
      </c>
      <c r="AB26" s="187" t="s">
        <v>60</v>
      </c>
      <c r="AC26" s="187" t="s">
        <v>61</v>
      </c>
      <c r="AD26" s="187" t="s">
        <v>63</v>
      </c>
      <c r="AE26" s="187" t="s">
        <v>64</v>
      </c>
      <c r="AF26" s="188" t="s">
        <v>62</v>
      </c>
      <c r="AG26" s="188" t="s">
        <v>65</v>
      </c>
      <c r="AH26" s="188" t="s">
        <v>66</v>
      </c>
      <c r="AI26" s="189"/>
      <c r="AJ26" s="189"/>
    </row>
    <row r="27" spans="1:36" ht="19.899999999999999" customHeight="1" thickBot="1">
      <c r="A27" s="18"/>
      <c r="B27" s="30">
        <v>7</v>
      </c>
      <c r="C27" s="242"/>
      <c r="D27" s="31"/>
      <c r="E27" s="231">
        <v>46388</v>
      </c>
      <c r="F27" s="435" t="str">
        <f t="shared" si="6"/>
        <v/>
      </c>
      <c r="G27" s="436" t="str">
        <f t="shared" si="1"/>
        <v/>
      </c>
      <c r="H27" s="94" t="str">
        <f t="shared" si="4"/>
        <v/>
      </c>
      <c r="I27" s="94" t="str">
        <f t="shared" si="2"/>
        <v/>
      </c>
      <c r="J27" s="151"/>
      <c r="K27" s="8"/>
      <c r="L27" s="8"/>
      <c r="M27" s="8"/>
      <c r="N27" s="8"/>
      <c r="O27" s="8"/>
      <c r="P27" s="194"/>
      <c r="Q27" s="210" t="str">
        <f t="shared" si="3"/>
        <v/>
      </c>
      <c r="R27" s="16"/>
      <c r="S27" s="45"/>
      <c r="T27" s="45"/>
      <c r="U27" s="129"/>
      <c r="W27" s="190">
        <f>H9</f>
        <v>30</v>
      </c>
      <c r="X27" s="190">
        <f>I9</f>
        <v>35</v>
      </c>
      <c r="Y27" s="185">
        <f t="shared" si="5"/>
        <v>0</v>
      </c>
      <c r="Z27" s="186" t="s">
        <v>58</v>
      </c>
      <c r="AA27" s="186" t="s">
        <v>59</v>
      </c>
      <c r="AB27" s="187" t="s">
        <v>60</v>
      </c>
      <c r="AC27" s="187" t="s">
        <v>61</v>
      </c>
      <c r="AD27" s="187" t="s">
        <v>63</v>
      </c>
      <c r="AE27" s="187" t="s">
        <v>64</v>
      </c>
      <c r="AF27" s="188" t="s">
        <v>62</v>
      </c>
      <c r="AG27" s="188" t="s">
        <v>65</v>
      </c>
      <c r="AH27" s="188" t="s">
        <v>66</v>
      </c>
      <c r="AI27" s="189"/>
      <c r="AJ27" s="189"/>
    </row>
    <row r="28" spans="1:36" ht="19.899999999999999" customHeight="1" thickBot="1">
      <c r="A28" s="18"/>
      <c r="B28" s="25">
        <v>8</v>
      </c>
      <c r="C28" s="243"/>
      <c r="D28" s="32"/>
      <c r="E28" s="232">
        <v>46388</v>
      </c>
      <c r="F28" s="433" t="str">
        <f t="shared" si="6"/>
        <v/>
      </c>
      <c r="G28" s="434" t="str">
        <f t="shared" si="1"/>
        <v/>
      </c>
      <c r="H28" s="93" t="str">
        <f t="shared" si="4"/>
        <v/>
      </c>
      <c r="I28" s="93" t="str">
        <f t="shared" si="2"/>
        <v/>
      </c>
      <c r="J28" s="150"/>
      <c r="K28" s="9"/>
      <c r="L28" s="9"/>
      <c r="M28" s="9"/>
      <c r="N28" s="9"/>
      <c r="O28" s="9"/>
      <c r="P28" s="194"/>
      <c r="Q28" s="209" t="str">
        <f t="shared" si="3"/>
        <v/>
      </c>
      <c r="R28" s="16"/>
      <c r="S28" s="362" t="s">
        <v>25</v>
      </c>
      <c r="T28" s="363"/>
      <c r="U28" s="364"/>
      <c r="W28" s="190">
        <f>H9</f>
        <v>30</v>
      </c>
      <c r="X28" s="190">
        <f>I9</f>
        <v>35</v>
      </c>
      <c r="Y28" s="185">
        <f t="shared" si="5"/>
        <v>0</v>
      </c>
      <c r="Z28" s="186" t="s">
        <v>58</v>
      </c>
      <c r="AA28" s="186" t="s">
        <v>59</v>
      </c>
      <c r="AB28" s="187" t="s">
        <v>60</v>
      </c>
      <c r="AC28" s="187" t="s">
        <v>61</v>
      </c>
      <c r="AD28" s="187" t="s">
        <v>63</v>
      </c>
      <c r="AE28" s="187" t="s">
        <v>64</v>
      </c>
      <c r="AF28" s="188" t="s">
        <v>62</v>
      </c>
      <c r="AG28" s="188" t="s">
        <v>65</v>
      </c>
      <c r="AH28" s="188" t="s">
        <v>66</v>
      </c>
      <c r="AI28" s="189"/>
      <c r="AJ28" s="189"/>
    </row>
    <row r="29" spans="1:36" ht="19.899999999999999" customHeight="1" thickBot="1">
      <c r="A29" s="18"/>
      <c r="B29" s="25">
        <v>8</v>
      </c>
      <c r="C29" s="243"/>
      <c r="D29" s="32"/>
      <c r="E29" s="231">
        <v>46388</v>
      </c>
      <c r="F29" s="433" t="str">
        <f t="shared" si="6"/>
        <v/>
      </c>
      <c r="G29" s="434" t="str">
        <f t="shared" si="1"/>
        <v/>
      </c>
      <c r="H29" s="93" t="str">
        <f t="shared" si="4"/>
        <v/>
      </c>
      <c r="I29" s="93" t="str">
        <f t="shared" si="2"/>
        <v/>
      </c>
      <c r="J29" s="150"/>
      <c r="K29" s="9"/>
      <c r="L29" s="9"/>
      <c r="M29" s="9"/>
      <c r="N29" s="9"/>
      <c r="O29" s="9"/>
      <c r="P29" s="194"/>
      <c r="Q29" s="209" t="str">
        <f t="shared" si="3"/>
        <v/>
      </c>
      <c r="R29" s="16"/>
      <c r="S29" s="365"/>
      <c r="T29" s="366"/>
      <c r="U29" s="367"/>
      <c r="W29" s="190">
        <f>H9</f>
        <v>30</v>
      </c>
      <c r="X29" s="190">
        <f>I9</f>
        <v>35</v>
      </c>
      <c r="Y29" s="185">
        <f t="shared" si="5"/>
        <v>0</v>
      </c>
      <c r="Z29" s="186" t="s">
        <v>58</v>
      </c>
      <c r="AA29" s="186" t="s">
        <v>59</v>
      </c>
      <c r="AB29" s="187" t="s">
        <v>60</v>
      </c>
      <c r="AC29" s="187" t="s">
        <v>61</v>
      </c>
      <c r="AD29" s="187" t="s">
        <v>63</v>
      </c>
      <c r="AE29" s="187" t="s">
        <v>64</v>
      </c>
      <c r="AF29" s="188" t="s">
        <v>62</v>
      </c>
      <c r="AG29" s="188" t="s">
        <v>65</v>
      </c>
      <c r="AH29" s="188" t="s">
        <v>66</v>
      </c>
      <c r="AI29" s="189"/>
      <c r="AJ29" s="189"/>
    </row>
    <row r="30" spans="1:36" ht="19.899999999999999" customHeight="1" thickBot="1">
      <c r="A30" s="18"/>
      <c r="B30" s="30">
        <v>9</v>
      </c>
      <c r="C30" s="242"/>
      <c r="D30" s="31"/>
      <c r="E30" s="232">
        <v>46388</v>
      </c>
      <c r="F30" s="435" t="str">
        <f t="shared" si="6"/>
        <v/>
      </c>
      <c r="G30" s="436" t="str">
        <f t="shared" si="1"/>
        <v/>
      </c>
      <c r="H30" s="94" t="str">
        <f t="shared" si="4"/>
        <v/>
      </c>
      <c r="I30" s="94" t="str">
        <f t="shared" si="2"/>
        <v/>
      </c>
      <c r="J30" s="151"/>
      <c r="K30" s="8"/>
      <c r="L30" s="8"/>
      <c r="M30" s="8"/>
      <c r="N30" s="8"/>
      <c r="O30" s="8"/>
      <c r="P30" s="194"/>
      <c r="Q30" s="210" t="str">
        <f t="shared" si="3"/>
        <v/>
      </c>
      <c r="R30" s="16"/>
      <c r="S30" s="365"/>
      <c r="T30" s="366"/>
      <c r="U30" s="367"/>
      <c r="W30" s="190">
        <f>H9</f>
        <v>30</v>
      </c>
      <c r="X30" s="190">
        <f>I9</f>
        <v>35</v>
      </c>
      <c r="Y30" s="185">
        <f t="shared" si="5"/>
        <v>0</v>
      </c>
      <c r="Z30" s="186" t="s">
        <v>58</v>
      </c>
      <c r="AA30" s="186" t="s">
        <v>59</v>
      </c>
      <c r="AB30" s="187" t="s">
        <v>60</v>
      </c>
      <c r="AC30" s="187" t="s">
        <v>61</v>
      </c>
      <c r="AD30" s="187" t="s">
        <v>63</v>
      </c>
      <c r="AE30" s="187" t="s">
        <v>64</v>
      </c>
      <c r="AF30" s="188" t="s">
        <v>62</v>
      </c>
      <c r="AG30" s="188" t="s">
        <v>65</v>
      </c>
      <c r="AH30" s="188" t="s">
        <v>66</v>
      </c>
      <c r="AI30" s="189"/>
      <c r="AJ30" s="189"/>
    </row>
    <row r="31" spans="1:36" ht="19.899999999999999" customHeight="1" thickBot="1">
      <c r="A31" s="18"/>
      <c r="B31" s="30">
        <v>9</v>
      </c>
      <c r="C31" s="242"/>
      <c r="D31" s="31"/>
      <c r="E31" s="231">
        <v>46388</v>
      </c>
      <c r="F31" s="435" t="str">
        <f t="shared" si="6"/>
        <v/>
      </c>
      <c r="G31" s="436" t="str">
        <f t="shared" si="1"/>
        <v/>
      </c>
      <c r="H31" s="94" t="str">
        <f t="shared" si="4"/>
        <v/>
      </c>
      <c r="I31" s="94" t="str">
        <f t="shared" si="2"/>
        <v/>
      </c>
      <c r="J31" s="151"/>
      <c r="K31" s="8"/>
      <c r="L31" s="8"/>
      <c r="M31" s="8"/>
      <c r="N31" s="8"/>
      <c r="O31" s="8"/>
      <c r="P31" s="194"/>
      <c r="Q31" s="210" t="str">
        <f t="shared" si="3"/>
        <v/>
      </c>
      <c r="R31" s="16"/>
      <c r="S31" s="365"/>
      <c r="T31" s="366"/>
      <c r="U31" s="367"/>
      <c r="W31" s="190">
        <f>H9</f>
        <v>30</v>
      </c>
      <c r="X31" s="190">
        <f>I9</f>
        <v>35</v>
      </c>
      <c r="Y31" s="185">
        <f t="shared" si="5"/>
        <v>0</v>
      </c>
      <c r="Z31" s="186" t="s">
        <v>58</v>
      </c>
      <c r="AA31" s="186" t="s">
        <v>59</v>
      </c>
      <c r="AB31" s="187" t="s">
        <v>60</v>
      </c>
      <c r="AC31" s="187" t="s">
        <v>61</v>
      </c>
      <c r="AD31" s="187" t="s">
        <v>63</v>
      </c>
      <c r="AE31" s="187" t="s">
        <v>64</v>
      </c>
      <c r="AF31" s="188" t="s">
        <v>62</v>
      </c>
      <c r="AG31" s="188" t="s">
        <v>65</v>
      </c>
      <c r="AH31" s="188" t="s">
        <v>66</v>
      </c>
      <c r="AI31" s="189"/>
      <c r="AJ31" s="189"/>
    </row>
    <row r="32" spans="1:36" ht="19.899999999999999" customHeight="1" thickBot="1">
      <c r="A32" s="18"/>
      <c r="B32" s="25">
        <v>10</v>
      </c>
      <c r="C32" s="243"/>
      <c r="D32" s="32"/>
      <c r="E32" s="232">
        <v>46388</v>
      </c>
      <c r="F32" s="433" t="str">
        <f t="shared" si="6"/>
        <v/>
      </c>
      <c r="G32" s="434" t="str">
        <f t="shared" si="1"/>
        <v/>
      </c>
      <c r="H32" s="93" t="str">
        <f t="shared" si="4"/>
        <v/>
      </c>
      <c r="I32" s="93" t="str">
        <f t="shared" si="2"/>
        <v/>
      </c>
      <c r="J32" s="150"/>
      <c r="K32" s="9"/>
      <c r="L32" s="9"/>
      <c r="M32" s="9"/>
      <c r="N32" s="9"/>
      <c r="O32" s="9"/>
      <c r="P32" s="194"/>
      <c r="Q32" s="209" t="str">
        <f t="shared" si="3"/>
        <v/>
      </c>
      <c r="R32" s="16"/>
      <c r="S32" s="365"/>
      <c r="T32" s="366"/>
      <c r="U32" s="367"/>
      <c r="W32" s="190">
        <f>H9</f>
        <v>30</v>
      </c>
      <c r="X32" s="190">
        <f>I9</f>
        <v>35</v>
      </c>
      <c r="Y32" s="185">
        <f t="shared" si="5"/>
        <v>0</v>
      </c>
      <c r="Z32" s="186" t="s">
        <v>58</v>
      </c>
      <c r="AA32" s="186" t="s">
        <v>59</v>
      </c>
      <c r="AB32" s="187" t="s">
        <v>60</v>
      </c>
      <c r="AC32" s="187" t="s">
        <v>61</v>
      </c>
      <c r="AD32" s="187" t="s">
        <v>63</v>
      </c>
      <c r="AE32" s="187" t="s">
        <v>64</v>
      </c>
      <c r="AF32" s="188" t="s">
        <v>62</v>
      </c>
      <c r="AG32" s="188" t="s">
        <v>65</v>
      </c>
      <c r="AH32" s="188" t="s">
        <v>66</v>
      </c>
      <c r="AI32" s="189"/>
      <c r="AJ32" s="189"/>
    </row>
    <row r="33" spans="1:36" ht="19.899999999999999" customHeight="1" thickBot="1">
      <c r="A33" s="18"/>
      <c r="B33" s="25">
        <v>10</v>
      </c>
      <c r="C33" s="243"/>
      <c r="D33" s="32"/>
      <c r="E33" s="231">
        <v>46388</v>
      </c>
      <c r="F33" s="433" t="str">
        <f t="shared" si="6"/>
        <v/>
      </c>
      <c r="G33" s="434" t="str">
        <f t="shared" si="1"/>
        <v/>
      </c>
      <c r="H33" s="93" t="str">
        <f t="shared" si="4"/>
        <v/>
      </c>
      <c r="I33" s="93" t="str">
        <f t="shared" si="2"/>
        <v/>
      </c>
      <c r="J33" s="150"/>
      <c r="K33" s="9"/>
      <c r="L33" s="9"/>
      <c r="M33" s="9"/>
      <c r="N33" s="9"/>
      <c r="O33" s="9"/>
      <c r="P33" s="194"/>
      <c r="Q33" s="209" t="str">
        <f t="shared" si="3"/>
        <v/>
      </c>
      <c r="R33" s="16"/>
      <c r="S33" s="365"/>
      <c r="T33" s="366"/>
      <c r="U33" s="367"/>
      <c r="W33" s="190">
        <f>H9</f>
        <v>30</v>
      </c>
      <c r="X33" s="190">
        <f>I9</f>
        <v>35</v>
      </c>
      <c r="Y33" s="185">
        <f t="shared" si="5"/>
        <v>0</v>
      </c>
      <c r="Z33" s="186" t="s">
        <v>58</v>
      </c>
      <c r="AA33" s="186" t="s">
        <v>59</v>
      </c>
      <c r="AB33" s="187" t="s">
        <v>60</v>
      </c>
      <c r="AC33" s="187" t="s">
        <v>61</v>
      </c>
      <c r="AD33" s="187" t="s">
        <v>63</v>
      </c>
      <c r="AE33" s="187" t="s">
        <v>64</v>
      </c>
      <c r="AF33" s="188" t="s">
        <v>62</v>
      </c>
      <c r="AG33" s="188" t="s">
        <v>65</v>
      </c>
      <c r="AH33" s="188" t="s">
        <v>66</v>
      </c>
      <c r="AI33" s="189"/>
      <c r="AJ33" s="189"/>
    </row>
    <row r="34" spans="1:36" ht="19.899999999999999" customHeight="1" thickBot="1">
      <c r="A34" s="18"/>
      <c r="B34" s="30">
        <v>11</v>
      </c>
      <c r="C34" s="242"/>
      <c r="D34" s="31"/>
      <c r="E34" s="232">
        <v>46388</v>
      </c>
      <c r="F34" s="435" t="str">
        <f t="shared" si="6"/>
        <v/>
      </c>
      <c r="G34" s="436" t="str">
        <f t="shared" si="1"/>
        <v/>
      </c>
      <c r="H34" s="94" t="str">
        <f t="shared" si="4"/>
        <v/>
      </c>
      <c r="I34" s="94" t="str">
        <f t="shared" si="2"/>
        <v/>
      </c>
      <c r="J34" s="151"/>
      <c r="K34" s="8"/>
      <c r="L34" s="8"/>
      <c r="M34" s="8"/>
      <c r="N34" s="8"/>
      <c r="O34" s="8"/>
      <c r="P34" s="194"/>
      <c r="Q34" s="210" t="str">
        <f t="shared" si="3"/>
        <v/>
      </c>
      <c r="R34" s="16"/>
      <c r="S34" s="365"/>
      <c r="T34" s="366"/>
      <c r="U34" s="367"/>
      <c r="W34" s="190">
        <f>H9</f>
        <v>30</v>
      </c>
      <c r="X34" s="190">
        <f>I9</f>
        <v>35</v>
      </c>
      <c r="Y34" s="185">
        <f t="shared" si="5"/>
        <v>0</v>
      </c>
      <c r="Z34" s="186" t="s">
        <v>58</v>
      </c>
      <c r="AA34" s="186" t="s">
        <v>59</v>
      </c>
      <c r="AB34" s="187" t="s">
        <v>60</v>
      </c>
      <c r="AC34" s="187" t="s">
        <v>61</v>
      </c>
      <c r="AD34" s="187" t="s">
        <v>63</v>
      </c>
      <c r="AE34" s="187" t="s">
        <v>64</v>
      </c>
      <c r="AF34" s="188" t="s">
        <v>62</v>
      </c>
      <c r="AG34" s="188" t="s">
        <v>65</v>
      </c>
      <c r="AH34" s="188" t="s">
        <v>66</v>
      </c>
      <c r="AI34" s="189"/>
      <c r="AJ34" s="189"/>
    </row>
    <row r="35" spans="1:36" ht="19.899999999999999" customHeight="1" thickBot="1">
      <c r="A35" s="18"/>
      <c r="B35" s="30">
        <v>11</v>
      </c>
      <c r="C35" s="242"/>
      <c r="D35" s="31"/>
      <c r="E35" s="231">
        <v>46388</v>
      </c>
      <c r="F35" s="435" t="str">
        <f t="shared" si="6"/>
        <v/>
      </c>
      <c r="G35" s="436" t="str">
        <f t="shared" si="1"/>
        <v/>
      </c>
      <c r="H35" s="94" t="str">
        <f t="shared" si="4"/>
        <v/>
      </c>
      <c r="I35" s="94" t="str">
        <f t="shared" si="2"/>
        <v/>
      </c>
      <c r="J35" s="151"/>
      <c r="K35" s="8"/>
      <c r="L35" s="8"/>
      <c r="M35" s="8"/>
      <c r="N35" s="8"/>
      <c r="O35" s="8"/>
      <c r="P35" s="194"/>
      <c r="Q35" s="210" t="str">
        <f t="shared" si="3"/>
        <v/>
      </c>
      <c r="R35" s="16"/>
      <c r="S35" s="365"/>
      <c r="T35" s="366"/>
      <c r="U35" s="367"/>
      <c r="W35" s="190">
        <f>H9</f>
        <v>30</v>
      </c>
      <c r="X35" s="190">
        <f>I9</f>
        <v>35</v>
      </c>
      <c r="Y35" s="185">
        <f t="shared" si="5"/>
        <v>0</v>
      </c>
      <c r="Z35" s="186" t="s">
        <v>58</v>
      </c>
      <c r="AA35" s="186" t="s">
        <v>59</v>
      </c>
      <c r="AB35" s="187" t="s">
        <v>60</v>
      </c>
      <c r="AC35" s="187" t="s">
        <v>61</v>
      </c>
      <c r="AD35" s="187" t="s">
        <v>63</v>
      </c>
      <c r="AE35" s="187" t="s">
        <v>64</v>
      </c>
      <c r="AF35" s="188" t="s">
        <v>62</v>
      </c>
      <c r="AG35" s="188" t="s">
        <v>65</v>
      </c>
      <c r="AH35" s="188" t="s">
        <v>66</v>
      </c>
      <c r="AI35" s="189"/>
      <c r="AJ35" s="189"/>
    </row>
    <row r="36" spans="1:36" ht="19.899999999999999" customHeight="1" thickBot="1">
      <c r="A36" s="18"/>
      <c r="B36" s="25">
        <v>12</v>
      </c>
      <c r="C36" s="243"/>
      <c r="D36" s="32"/>
      <c r="E36" s="232">
        <v>46388</v>
      </c>
      <c r="F36" s="433" t="str">
        <f t="shared" si="6"/>
        <v/>
      </c>
      <c r="G36" s="434" t="str">
        <f t="shared" si="1"/>
        <v/>
      </c>
      <c r="H36" s="93" t="str">
        <f t="shared" si="4"/>
        <v/>
      </c>
      <c r="I36" s="93" t="str">
        <f t="shared" si="2"/>
        <v/>
      </c>
      <c r="J36" s="150"/>
      <c r="K36" s="9"/>
      <c r="L36" s="9"/>
      <c r="M36" s="9"/>
      <c r="N36" s="9"/>
      <c r="O36" s="9"/>
      <c r="P36" s="194"/>
      <c r="Q36" s="209" t="str">
        <f t="shared" si="3"/>
        <v/>
      </c>
      <c r="R36" s="16"/>
      <c r="S36" s="365"/>
      <c r="T36" s="366"/>
      <c r="U36" s="367"/>
      <c r="W36" s="190">
        <f>H9</f>
        <v>30</v>
      </c>
      <c r="X36" s="190">
        <f>I9</f>
        <v>35</v>
      </c>
      <c r="Y36" s="185">
        <f t="shared" si="5"/>
        <v>0</v>
      </c>
      <c r="Z36" s="186" t="s">
        <v>58</v>
      </c>
      <c r="AA36" s="186" t="s">
        <v>59</v>
      </c>
      <c r="AB36" s="187" t="s">
        <v>60</v>
      </c>
      <c r="AC36" s="187" t="s">
        <v>61</v>
      </c>
      <c r="AD36" s="187" t="s">
        <v>63</v>
      </c>
      <c r="AE36" s="187" t="s">
        <v>64</v>
      </c>
      <c r="AF36" s="188" t="s">
        <v>62</v>
      </c>
      <c r="AG36" s="188" t="s">
        <v>65</v>
      </c>
      <c r="AH36" s="188" t="s">
        <v>66</v>
      </c>
      <c r="AI36" s="189"/>
      <c r="AJ36" s="189"/>
    </row>
    <row r="37" spans="1:36" ht="19.899999999999999" customHeight="1" thickBot="1">
      <c r="A37" s="18"/>
      <c r="B37" s="25">
        <v>12</v>
      </c>
      <c r="C37" s="243"/>
      <c r="D37" s="32"/>
      <c r="E37" s="231">
        <v>46388</v>
      </c>
      <c r="F37" s="433" t="str">
        <f t="shared" si="6"/>
        <v/>
      </c>
      <c r="G37" s="434" t="str">
        <f t="shared" si="1"/>
        <v/>
      </c>
      <c r="H37" s="93" t="str">
        <f t="shared" si="4"/>
        <v/>
      </c>
      <c r="I37" s="93" t="str">
        <f t="shared" si="2"/>
        <v/>
      </c>
      <c r="J37" s="150"/>
      <c r="K37" s="9"/>
      <c r="L37" s="9"/>
      <c r="M37" s="9"/>
      <c r="N37" s="9"/>
      <c r="O37" s="9"/>
      <c r="P37" s="194"/>
      <c r="Q37" s="209" t="str">
        <f t="shared" si="3"/>
        <v/>
      </c>
      <c r="R37" s="16"/>
      <c r="S37" s="365"/>
      <c r="T37" s="366"/>
      <c r="U37" s="367"/>
      <c r="W37" s="190">
        <f>H9</f>
        <v>30</v>
      </c>
      <c r="X37" s="190">
        <f>I9</f>
        <v>35</v>
      </c>
      <c r="Y37" s="185">
        <f t="shared" si="5"/>
        <v>0</v>
      </c>
      <c r="Z37" s="186" t="s">
        <v>58</v>
      </c>
      <c r="AA37" s="186" t="s">
        <v>59</v>
      </c>
      <c r="AB37" s="187" t="s">
        <v>60</v>
      </c>
      <c r="AC37" s="187" t="s">
        <v>61</v>
      </c>
      <c r="AD37" s="187" t="s">
        <v>63</v>
      </c>
      <c r="AE37" s="187" t="s">
        <v>64</v>
      </c>
      <c r="AF37" s="188" t="s">
        <v>62</v>
      </c>
      <c r="AG37" s="188" t="s">
        <v>65</v>
      </c>
      <c r="AH37" s="188" t="s">
        <v>66</v>
      </c>
      <c r="AI37" s="189"/>
      <c r="AJ37" s="189"/>
    </row>
    <row r="38" spans="1:36" ht="19.899999999999999" customHeight="1" thickBot="1">
      <c r="A38" s="18"/>
      <c r="B38" s="30">
        <v>13</v>
      </c>
      <c r="C38" s="242"/>
      <c r="D38" s="31"/>
      <c r="E38" s="232">
        <v>46388</v>
      </c>
      <c r="F38" s="435" t="str">
        <f t="shared" si="6"/>
        <v/>
      </c>
      <c r="G38" s="436" t="str">
        <f t="shared" si="1"/>
        <v/>
      </c>
      <c r="H38" s="94" t="str">
        <f t="shared" si="4"/>
        <v/>
      </c>
      <c r="I38" s="94" t="str">
        <f t="shared" si="2"/>
        <v/>
      </c>
      <c r="J38" s="151"/>
      <c r="K38" s="8"/>
      <c r="L38" s="8"/>
      <c r="M38" s="8"/>
      <c r="N38" s="8"/>
      <c r="O38" s="8"/>
      <c r="P38" s="194"/>
      <c r="Q38" s="210" t="str">
        <f t="shared" si="3"/>
        <v/>
      </c>
      <c r="R38" s="16"/>
      <c r="S38" s="365"/>
      <c r="T38" s="366"/>
      <c r="U38" s="367"/>
      <c r="W38" s="190">
        <f>H9</f>
        <v>30</v>
      </c>
      <c r="X38" s="190">
        <f>I9</f>
        <v>35</v>
      </c>
      <c r="Y38" s="185">
        <f t="shared" si="5"/>
        <v>0</v>
      </c>
      <c r="Z38" s="186" t="s">
        <v>58</v>
      </c>
      <c r="AA38" s="186" t="s">
        <v>59</v>
      </c>
      <c r="AB38" s="187" t="s">
        <v>60</v>
      </c>
      <c r="AC38" s="187" t="s">
        <v>61</v>
      </c>
      <c r="AD38" s="187" t="s">
        <v>63</v>
      </c>
      <c r="AE38" s="187" t="s">
        <v>64</v>
      </c>
      <c r="AF38" s="188" t="s">
        <v>62</v>
      </c>
      <c r="AG38" s="188" t="s">
        <v>65</v>
      </c>
      <c r="AH38" s="188" t="s">
        <v>66</v>
      </c>
      <c r="AI38" s="189"/>
      <c r="AJ38" s="189"/>
    </row>
    <row r="39" spans="1:36" ht="19.899999999999999" customHeight="1" thickBot="1">
      <c r="A39" s="18"/>
      <c r="B39" s="30">
        <v>13</v>
      </c>
      <c r="C39" s="242"/>
      <c r="D39" s="31"/>
      <c r="E39" s="231">
        <v>46388</v>
      </c>
      <c r="F39" s="435" t="str">
        <f t="shared" si="6"/>
        <v/>
      </c>
      <c r="G39" s="436" t="str">
        <f t="shared" si="1"/>
        <v/>
      </c>
      <c r="H39" s="94" t="str">
        <f t="shared" si="4"/>
        <v/>
      </c>
      <c r="I39" s="94" t="str">
        <f t="shared" si="2"/>
        <v/>
      </c>
      <c r="J39" s="151"/>
      <c r="K39" s="8"/>
      <c r="L39" s="8"/>
      <c r="M39" s="8"/>
      <c r="N39" s="46"/>
      <c r="O39" s="8"/>
      <c r="P39" s="194"/>
      <c r="Q39" s="210" t="str">
        <f t="shared" si="3"/>
        <v/>
      </c>
      <c r="R39" s="16"/>
      <c r="S39" s="368"/>
      <c r="T39" s="369"/>
      <c r="U39" s="370"/>
      <c r="W39" s="190">
        <f>H9</f>
        <v>30</v>
      </c>
      <c r="X39" s="190">
        <f>I9</f>
        <v>35</v>
      </c>
      <c r="Y39" s="185">
        <f t="shared" si="5"/>
        <v>0</v>
      </c>
      <c r="Z39" s="186" t="s">
        <v>58</v>
      </c>
      <c r="AA39" s="186" t="s">
        <v>59</v>
      </c>
      <c r="AB39" s="187" t="s">
        <v>60</v>
      </c>
      <c r="AC39" s="187" t="s">
        <v>61</v>
      </c>
      <c r="AD39" s="187" t="s">
        <v>63</v>
      </c>
      <c r="AE39" s="187" t="s">
        <v>64</v>
      </c>
      <c r="AF39" s="188" t="s">
        <v>62</v>
      </c>
      <c r="AG39" s="188" t="s">
        <v>65</v>
      </c>
      <c r="AH39" s="188" t="s">
        <v>66</v>
      </c>
      <c r="AI39" s="189"/>
      <c r="AJ39" s="189"/>
    </row>
    <row r="40" spans="1:36" ht="19.899999999999999" customHeight="1" thickBot="1">
      <c r="A40" s="18"/>
      <c r="B40" s="25">
        <v>14</v>
      </c>
      <c r="C40" s="243"/>
      <c r="D40" s="32"/>
      <c r="E40" s="232">
        <v>46388</v>
      </c>
      <c r="F40" s="433" t="str">
        <f t="shared" si="6"/>
        <v/>
      </c>
      <c r="G40" s="434" t="str">
        <f t="shared" si="1"/>
        <v/>
      </c>
      <c r="H40" s="93" t="str">
        <f t="shared" si="4"/>
        <v/>
      </c>
      <c r="I40" s="93" t="str">
        <f t="shared" si="2"/>
        <v/>
      </c>
      <c r="J40" s="150"/>
      <c r="K40" s="9"/>
      <c r="L40" s="9"/>
      <c r="M40" s="9"/>
      <c r="N40" s="9"/>
      <c r="O40" s="9"/>
      <c r="P40" s="194"/>
      <c r="Q40" s="209" t="str">
        <f t="shared" si="3"/>
        <v/>
      </c>
      <c r="R40" s="16"/>
      <c r="S40" s="45"/>
      <c r="T40" s="45"/>
      <c r="U40" s="45"/>
      <c r="W40" s="190">
        <f>H9</f>
        <v>30</v>
      </c>
      <c r="X40" s="190">
        <f>I9</f>
        <v>35</v>
      </c>
      <c r="Y40" s="185">
        <f t="shared" si="5"/>
        <v>0</v>
      </c>
      <c r="Z40" s="186" t="s">
        <v>58</v>
      </c>
      <c r="AA40" s="186" t="s">
        <v>59</v>
      </c>
      <c r="AB40" s="187" t="s">
        <v>60</v>
      </c>
      <c r="AC40" s="187" t="s">
        <v>61</v>
      </c>
      <c r="AD40" s="187" t="s">
        <v>63</v>
      </c>
      <c r="AE40" s="187" t="s">
        <v>64</v>
      </c>
      <c r="AF40" s="188" t="s">
        <v>62</v>
      </c>
      <c r="AG40" s="188" t="s">
        <v>65</v>
      </c>
      <c r="AH40" s="188" t="s">
        <v>66</v>
      </c>
      <c r="AI40" s="189"/>
      <c r="AJ40" s="189"/>
    </row>
    <row r="41" spans="1:36" ht="19.899999999999999" customHeight="1" thickBot="1">
      <c r="A41" s="18"/>
      <c r="B41" s="25">
        <v>14</v>
      </c>
      <c r="C41" s="243"/>
      <c r="D41" s="32"/>
      <c r="E41" s="231">
        <v>46388</v>
      </c>
      <c r="F41" s="433" t="str">
        <f t="shared" si="6"/>
        <v/>
      </c>
      <c r="G41" s="434" t="str">
        <f t="shared" si="1"/>
        <v/>
      </c>
      <c r="H41" s="93" t="str">
        <f t="shared" si="4"/>
        <v/>
      </c>
      <c r="I41" s="93" t="str">
        <f t="shared" si="2"/>
        <v/>
      </c>
      <c r="J41" s="150"/>
      <c r="K41" s="9"/>
      <c r="L41" s="9"/>
      <c r="M41" s="9"/>
      <c r="N41" s="9"/>
      <c r="O41" s="9"/>
      <c r="P41" s="194"/>
      <c r="Q41" s="209" t="str">
        <f t="shared" si="3"/>
        <v/>
      </c>
      <c r="R41" s="16"/>
      <c r="S41" s="45"/>
      <c r="T41" s="45"/>
      <c r="U41" s="45"/>
      <c r="W41" s="190">
        <f>H9</f>
        <v>30</v>
      </c>
      <c r="X41" s="190">
        <f>I9</f>
        <v>35</v>
      </c>
      <c r="Y41" s="185">
        <f t="shared" si="5"/>
        <v>0</v>
      </c>
      <c r="Z41" s="186" t="s">
        <v>58</v>
      </c>
      <c r="AA41" s="186" t="s">
        <v>59</v>
      </c>
      <c r="AB41" s="187" t="s">
        <v>60</v>
      </c>
      <c r="AC41" s="187" t="s">
        <v>61</v>
      </c>
      <c r="AD41" s="187" t="s">
        <v>63</v>
      </c>
      <c r="AE41" s="187" t="s">
        <v>64</v>
      </c>
      <c r="AF41" s="188" t="s">
        <v>62</v>
      </c>
      <c r="AG41" s="188" t="s">
        <v>65</v>
      </c>
      <c r="AH41" s="188" t="s">
        <v>66</v>
      </c>
      <c r="AI41" s="189"/>
      <c r="AJ41" s="189"/>
    </row>
    <row r="42" spans="1:36" ht="19.899999999999999" customHeight="1" thickBot="1">
      <c r="A42" s="18"/>
      <c r="B42" s="30">
        <v>15</v>
      </c>
      <c r="C42" s="242"/>
      <c r="D42" s="31"/>
      <c r="E42" s="232">
        <v>46388</v>
      </c>
      <c r="F42" s="435" t="str">
        <f t="shared" si="6"/>
        <v/>
      </c>
      <c r="G42" s="436" t="str">
        <f t="shared" si="1"/>
        <v/>
      </c>
      <c r="H42" s="94" t="str">
        <f t="shared" si="4"/>
        <v/>
      </c>
      <c r="I42" s="94" t="str">
        <f t="shared" si="2"/>
        <v/>
      </c>
      <c r="J42" s="151"/>
      <c r="K42" s="8"/>
      <c r="L42" s="8"/>
      <c r="M42" s="8"/>
      <c r="N42" s="8"/>
      <c r="O42" s="8"/>
      <c r="P42" s="194"/>
      <c r="Q42" s="210" t="str">
        <f t="shared" si="3"/>
        <v/>
      </c>
      <c r="R42" s="16"/>
      <c r="S42" s="45"/>
      <c r="T42" s="45"/>
      <c r="U42" s="45"/>
      <c r="W42" s="190">
        <f>H9</f>
        <v>30</v>
      </c>
      <c r="X42" s="190">
        <f>I9</f>
        <v>35</v>
      </c>
      <c r="Y42" s="185">
        <f t="shared" si="5"/>
        <v>0</v>
      </c>
      <c r="Z42" s="186" t="s">
        <v>58</v>
      </c>
      <c r="AA42" s="186" t="s">
        <v>59</v>
      </c>
      <c r="AB42" s="187" t="s">
        <v>60</v>
      </c>
      <c r="AC42" s="187" t="s">
        <v>61</v>
      </c>
      <c r="AD42" s="187" t="s">
        <v>63</v>
      </c>
      <c r="AE42" s="187" t="s">
        <v>64</v>
      </c>
      <c r="AF42" s="188" t="s">
        <v>62</v>
      </c>
      <c r="AG42" s="188" t="s">
        <v>65</v>
      </c>
      <c r="AH42" s="188" t="s">
        <v>66</v>
      </c>
      <c r="AI42" s="189"/>
      <c r="AJ42" s="189"/>
    </row>
    <row r="43" spans="1:36" ht="19.899999999999999" customHeight="1" thickBot="1">
      <c r="A43" s="18"/>
      <c r="B43" s="30">
        <v>15</v>
      </c>
      <c r="C43" s="242"/>
      <c r="D43" s="31"/>
      <c r="E43" s="231">
        <v>46388</v>
      </c>
      <c r="F43" s="435" t="str">
        <f t="shared" si="6"/>
        <v/>
      </c>
      <c r="G43" s="436" t="str">
        <f t="shared" si="1"/>
        <v/>
      </c>
      <c r="H43" s="94" t="str">
        <f t="shared" si="4"/>
        <v/>
      </c>
      <c r="I43" s="94" t="str">
        <f t="shared" si="2"/>
        <v/>
      </c>
      <c r="J43" s="151"/>
      <c r="K43" s="8"/>
      <c r="L43" s="8"/>
      <c r="M43" s="8"/>
      <c r="N43" s="8"/>
      <c r="O43" s="8"/>
      <c r="P43" s="194"/>
      <c r="Q43" s="210" t="str">
        <f t="shared" si="3"/>
        <v/>
      </c>
      <c r="R43" s="16"/>
      <c r="S43" s="45"/>
      <c r="T43" s="45"/>
      <c r="U43" s="45"/>
      <c r="W43" s="190">
        <f>H9</f>
        <v>30</v>
      </c>
      <c r="X43" s="190">
        <f>I9</f>
        <v>35</v>
      </c>
      <c r="Y43" s="185">
        <f t="shared" si="5"/>
        <v>0</v>
      </c>
      <c r="Z43" s="186" t="s">
        <v>58</v>
      </c>
      <c r="AA43" s="186" t="s">
        <v>59</v>
      </c>
      <c r="AB43" s="187" t="s">
        <v>60</v>
      </c>
      <c r="AC43" s="187" t="s">
        <v>61</v>
      </c>
      <c r="AD43" s="187" t="s">
        <v>63</v>
      </c>
      <c r="AE43" s="187" t="s">
        <v>64</v>
      </c>
      <c r="AF43" s="188" t="s">
        <v>62</v>
      </c>
      <c r="AG43" s="188" t="s">
        <v>65</v>
      </c>
      <c r="AH43" s="188" t="s">
        <v>66</v>
      </c>
      <c r="AI43" s="189"/>
      <c r="AJ43" s="189"/>
    </row>
    <row r="44" spans="1:36" ht="19.899999999999999" customHeight="1" thickBot="1">
      <c r="A44" s="18"/>
      <c r="B44" s="25">
        <v>16</v>
      </c>
      <c r="C44" s="243"/>
      <c r="D44" s="32"/>
      <c r="E44" s="232">
        <v>46388</v>
      </c>
      <c r="F44" s="433" t="str">
        <f t="shared" si="6"/>
        <v/>
      </c>
      <c r="G44" s="434" t="str">
        <f t="shared" si="1"/>
        <v/>
      </c>
      <c r="H44" s="93" t="str">
        <f t="shared" si="4"/>
        <v/>
      </c>
      <c r="I44" s="93" t="str">
        <f t="shared" si="2"/>
        <v/>
      </c>
      <c r="J44" s="150"/>
      <c r="K44" s="9"/>
      <c r="L44" s="9"/>
      <c r="M44" s="9"/>
      <c r="N44" s="9"/>
      <c r="O44" s="9"/>
      <c r="P44" s="194"/>
      <c r="Q44" s="209" t="str">
        <f t="shared" si="3"/>
        <v/>
      </c>
      <c r="R44" s="16"/>
      <c r="S44" s="45"/>
      <c r="T44" s="45"/>
      <c r="U44" s="29"/>
      <c r="W44" s="190">
        <f>H9</f>
        <v>30</v>
      </c>
      <c r="X44" s="190">
        <f>I9</f>
        <v>35</v>
      </c>
      <c r="Y44" s="185">
        <f t="shared" si="5"/>
        <v>0</v>
      </c>
      <c r="Z44" s="186" t="s">
        <v>58</v>
      </c>
      <c r="AA44" s="186" t="s">
        <v>59</v>
      </c>
      <c r="AB44" s="187" t="s">
        <v>60</v>
      </c>
      <c r="AC44" s="187" t="s">
        <v>61</v>
      </c>
      <c r="AD44" s="187" t="s">
        <v>63</v>
      </c>
      <c r="AE44" s="187" t="s">
        <v>64</v>
      </c>
      <c r="AF44" s="188" t="s">
        <v>62</v>
      </c>
      <c r="AG44" s="188" t="s">
        <v>65</v>
      </c>
      <c r="AH44" s="188" t="s">
        <v>66</v>
      </c>
      <c r="AI44" s="189"/>
      <c r="AJ44" s="189"/>
    </row>
    <row r="45" spans="1:36" ht="19.899999999999999" customHeight="1" thickBot="1">
      <c r="A45" s="18"/>
      <c r="B45" s="25">
        <v>16</v>
      </c>
      <c r="C45" s="243"/>
      <c r="D45" s="32"/>
      <c r="E45" s="231">
        <v>46388</v>
      </c>
      <c r="F45" s="433" t="str">
        <f t="shared" si="6"/>
        <v/>
      </c>
      <c r="G45" s="434" t="str">
        <f t="shared" si="1"/>
        <v/>
      </c>
      <c r="H45" s="93" t="str">
        <f t="shared" si="4"/>
        <v/>
      </c>
      <c r="I45" s="93" t="str">
        <f t="shared" si="2"/>
        <v/>
      </c>
      <c r="J45" s="150"/>
      <c r="K45" s="9"/>
      <c r="L45" s="9"/>
      <c r="M45" s="9"/>
      <c r="N45" s="9"/>
      <c r="O45" s="9"/>
      <c r="P45" s="194"/>
      <c r="Q45" s="209" t="str">
        <f t="shared" si="3"/>
        <v/>
      </c>
      <c r="R45" s="16"/>
      <c r="S45" s="33"/>
      <c r="W45" s="190">
        <f>H9</f>
        <v>30</v>
      </c>
      <c r="X45" s="190">
        <f>I9</f>
        <v>35</v>
      </c>
      <c r="Y45" s="185">
        <f t="shared" si="5"/>
        <v>0</v>
      </c>
      <c r="Z45" s="186" t="s">
        <v>58</v>
      </c>
      <c r="AA45" s="186" t="s">
        <v>59</v>
      </c>
      <c r="AB45" s="187" t="s">
        <v>60</v>
      </c>
      <c r="AC45" s="187" t="s">
        <v>61</v>
      </c>
      <c r="AD45" s="187" t="s">
        <v>63</v>
      </c>
      <c r="AE45" s="187" t="s">
        <v>64</v>
      </c>
      <c r="AF45" s="188" t="s">
        <v>62</v>
      </c>
      <c r="AG45" s="188" t="s">
        <v>65</v>
      </c>
      <c r="AH45" s="188" t="s">
        <v>66</v>
      </c>
      <c r="AI45" s="189"/>
      <c r="AJ45" s="189"/>
    </row>
    <row r="46" spans="1:36" ht="19.899999999999999" customHeight="1" thickBot="1">
      <c r="A46" s="18"/>
      <c r="B46" s="162">
        <v>17</v>
      </c>
      <c r="C46" s="242"/>
      <c r="D46" s="31"/>
      <c r="E46" s="232">
        <v>46388</v>
      </c>
      <c r="F46" s="435" t="str">
        <f t="shared" si="6"/>
        <v/>
      </c>
      <c r="G46" s="436" t="str">
        <f t="shared" si="1"/>
        <v/>
      </c>
      <c r="H46" s="94" t="str">
        <f t="shared" si="4"/>
        <v/>
      </c>
      <c r="I46" s="94" t="str">
        <f t="shared" si="2"/>
        <v/>
      </c>
      <c r="J46" s="151"/>
      <c r="K46" s="46"/>
      <c r="L46" s="46"/>
      <c r="M46" s="46"/>
      <c r="N46" s="46"/>
      <c r="O46" s="46"/>
      <c r="P46" s="194"/>
      <c r="Q46" s="210" t="str">
        <f t="shared" si="3"/>
        <v/>
      </c>
      <c r="R46" s="16"/>
      <c r="S46" s="33"/>
      <c r="W46" s="190">
        <f>H9</f>
        <v>30</v>
      </c>
      <c r="X46" s="190">
        <f>I9</f>
        <v>35</v>
      </c>
      <c r="Y46" s="185">
        <f t="shared" si="5"/>
        <v>0</v>
      </c>
      <c r="Z46" s="186" t="s">
        <v>58</v>
      </c>
      <c r="AA46" s="186" t="s">
        <v>59</v>
      </c>
      <c r="AB46" s="187" t="s">
        <v>60</v>
      </c>
      <c r="AC46" s="187" t="s">
        <v>61</v>
      </c>
      <c r="AD46" s="187" t="s">
        <v>63</v>
      </c>
      <c r="AE46" s="187" t="s">
        <v>64</v>
      </c>
      <c r="AF46" s="188" t="s">
        <v>62</v>
      </c>
      <c r="AG46" s="188" t="s">
        <v>65</v>
      </c>
      <c r="AH46" s="188" t="s">
        <v>66</v>
      </c>
      <c r="AI46" s="189"/>
      <c r="AJ46" s="189"/>
    </row>
    <row r="47" spans="1:36" ht="19.899999999999999" customHeight="1" thickBot="1">
      <c r="A47" s="18"/>
      <c r="B47" s="162">
        <v>17</v>
      </c>
      <c r="C47" s="242"/>
      <c r="D47" s="31"/>
      <c r="E47" s="231">
        <v>46388</v>
      </c>
      <c r="F47" s="435" t="str">
        <f t="shared" si="6"/>
        <v/>
      </c>
      <c r="G47" s="436" t="str">
        <f t="shared" si="1"/>
        <v/>
      </c>
      <c r="H47" s="94" t="str">
        <f t="shared" si="4"/>
        <v/>
      </c>
      <c r="I47" s="94" t="str">
        <f t="shared" si="2"/>
        <v/>
      </c>
      <c r="J47" s="151"/>
      <c r="K47" s="46"/>
      <c r="L47" s="46"/>
      <c r="M47" s="46"/>
      <c r="N47" s="46"/>
      <c r="O47" s="46"/>
      <c r="P47" s="194"/>
      <c r="Q47" s="210" t="str">
        <f t="shared" si="3"/>
        <v/>
      </c>
      <c r="R47" s="16"/>
      <c r="W47" s="190">
        <f>H9</f>
        <v>30</v>
      </c>
      <c r="X47" s="190">
        <f>I9</f>
        <v>35</v>
      </c>
      <c r="Y47" s="185">
        <f t="shared" si="5"/>
        <v>0</v>
      </c>
      <c r="Z47" s="186" t="s">
        <v>58</v>
      </c>
      <c r="AA47" s="186" t="s">
        <v>59</v>
      </c>
      <c r="AB47" s="187" t="s">
        <v>60</v>
      </c>
      <c r="AC47" s="187" t="s">
        <v>61</v>
      </c>
      <c r="AD47" s="187" t="s">
        <v>63</v>
      </c>
      <c r="AE47" s="187" t="s">
        <v>64</v>
      </c>
      <c r="AF47" s="188" t="s">
        <v>62</v>
      </c>
      <c r="AG47" s="188" t="s">
        <v>65</v>
      </c>
      <c r="AH47" s="188" t="s">
        <v>66</v>
      </c>
      <c r="AI47" s="189"/>
      <c r="AJ47" s="189"/>
    </row>
    <row r="48" spans="1:36" ht="19.899999999999999" customHeight="1" thickBot="1">
      <c r="A48" s="18"/>
      <c r="B48" s="25">
        <v>18</v>
      </c>
      <c r="C48" s="243"/>
      <c r="D48" s="32"/>
      <c r="E48" s="232">
        <v>46388</v>
      </c>
      <c r="F48" s="433" t="str">
        <f t="shared" si="6"/>
        <v/>
      </c>
      <c r="G48" s="434" t="str">
        <f t="shared" si="1"/>
        <v/>
      </c>
      <c r="H48" s="93" t="str">
        <f t="shared" si="4"/>
        <v/>
      </c>
      <c r="I48" s="93" t="str">
        <f t="shared" si="2"/>
        <v/>
      </c>
      <c r="J48" s="150"/>
      <c r="K48" s="9"/>
      <c r="L48" s="9"/>
      <c r="M48" s="9"/>
      <c r="N48" s="9"/>
      <c r="O48" s="9"/>
      <c r="P48" s="194"/>
      <c r="Q48" s="209" t="str">
        <f t="shared" si="3"/>
        <v/>
      </c>
      <c r="R48" s="16"/>
      <c r="U48" s="33"/>
      <c r="W48" s="190">
        <f>H9</f>
        <v>30</v>
      </c>
      <c r="X48" s="190">
        <f>I9</f>
        <v>35</v>
      </c>
      <c r="Y48" s="185">
        <f t="shared" si="5"/>
        <v>0</v>
      </c>
      <c r="Z48" s="186" t="s">
        <v>58</v>
      </c>
      <c r="AA48" s="186" t="s">
        <v>59</v>
      </c>
      <c r="AB48" s="187" t="s">
        <v>60</v>
      </c>
      <c r="AC48" s="187" t="s">
        <v>61</v>
      </c>
      <c r="AD48" s="187" t="s">
        <v>63</v>
      </c>
      <c r="AE48" s="187" t="s">
        <v>64</v>
      </c>
      <c r="AF48" s="188" t="s">
        <v>62</v>
      </c>
      <c r="AG48" s="188" t="s">
        <v>65</v>
      </c>
      <c r="AH48" s="188" t="s">
        <v>66</v>
      </c>
      <c r="AI48" s="189"/>
      <c r="AJ48" s="189"/>
    </row>
    <row r="49" spans="1:36" ht="19.899999999999999" customHeight="1" thickBot="1">
      <c r="A49" s="18"/>
      <c r="B49" s="25">
        <v>18</v>
      </c>
      <c r="C49" s="243"/>
      <c r="D49" s="32"/>
      <c r="E49" s="231">
        <v>46388</v>
      </c>
      <c r="F49" s="433" t="str">
        <f t="shared" si="6"/>
        <v/>
      </c>
      <c r="G49" s="434" t="str">
        <f t="shared" si="1"/>
        <v/>
      </c>
      <c r="H49" s="93" t="str">
        <f t="shared" si="4"/>
        <v/>
      </c>
      <c r="I49" s="93" t="str">
        <f t="shared" si="2"/>
        <v/>
      </c>
      <c r="J49" s="150"/>
      <c r="K49" s="9"/>
      <c r="L49" s="9"/>
      <c r="M49" s="9"/>
      <c r="N49" s="9"/>
      <c r="O49" s="9"/>
      <c r="P49" s="194"/>
      <c r="Q49" s="209" t="str">
        <f t="shared" si="3"/>
        <v/>
      </c>
      <c r="R49" s="16"/>
      <c r="W49" s="190">
        <f>H9</f>
        <v>30</v>
      </c>
      <c r="X49" s="190">
        <f>I9</f>
        <v>35</v>
      </c>
      <c r="Y49" s="185">
        <f t="shared" si="5"/>
        <v>0</v>
      </c>
      <c r="Z49" s="186" t="s">
        <v>58</v>
      </c>
      <c r="AA49" s="186" t="s">
        <v>59</v>
      </c>
      <c r="AB49" s="187" t="s">
        <v>60</v>
      </c>
      <c r="AC49" s="187" t="s">
        <v>61</v>
      </c>
      <c r="AD49" s="187" t="s">
        <v>63</v>
      </c>
      <c r="AE49" s="187" t="s">
        <v>64</v>
      </c>
      <c r="AF49" s="188" t="s">
        <v>62</v>
      </c>
      <c r="AG49" s="188" t="s">
        <v>65</v>
      </c>
      <c r="AH49" s="188" t="s">
        <v>66</v>
      </c>
      <c r="AI49" s="189"/>
      <c r="AJ49" s="189"/>
    </row>
    <row r="50" spans="1:36" ht="19.899999999999999" customHeight="1" thickBot="1">
      <c r="A50" s="18"/>
      <c r="B50" s="30">
        <v>19</v>
      </c>
      <c r="C50" s="242"/>
      <c r="D50" s="31"/>
      <c r="E50" s="244">
        <v>46388</v>
      </c>
      <c r="F50" s="245" t="str">
        <f t="shared" si="6"/>
        <v/>
      </c>
      <c r="G50" s="436" t="str">
        <f t="shared" si="1"/>
        <v/>
      </c>
      <c r="H50" s="94" t="str">
        <f t="shared" si="4"/>
        <v/>
      </c>
      <c r="I50" s="94" t="str">
        <f t="shared" si="2"/>
        <v/>
      </c>
      <c r="J50" s="151"/>
      <c r="K50" s="8"/>
      <c r="L50" s="8"/>
      <c r="M50" s="8"/>
      <c r="N50" s="8"/>
      <c r="O50" s="8"/>
      <c r="P50" s="194"/>
      <c r="Q50" s="210" t="str">
        <f t="shared" si="3"/>
        <v/>
      </c>
      <c r="R50" s="16"/>
      <c r="S50" s="33"/>
      <c r="T50" s="33"/>
      <c r="W50" s="190">
        <f>H9</f>
        <v>30</v>
      </c>
      <c r="X50" s="190">
        <f>I9</f>
        <v>35</v>
      </c>
      <c r="Y50" s="185">
        <f t="shared" si="5"/>
        <v>0</v>
      </c>
      <c r="Z50" s="186" t="s">
        <v>58</v>
      </c>
      <c r="AA50" s="186" t="s">
        <v>59</v>
      </c>
      <c r="AB50" s="187" t="s">
        <v>60</v>
      </c>
      <c r="AC50" s="187" t="s">
        <v>61</v>
      </c>
      <c r="AD50" s="187" t="s">
        <v>63</v>
      </c>
      <c r="AE50" s="187" t="s">
        <v>64</v>
      </c>
      <c r="AF50" s="188" t="s">
        <v>62</v>
      </c>
      <c r="AG50" s="188" t="s">
        <v>65</v>
      </c>
      <c r="AH50" s="188" t="s">
        <v>66</v>
      </c>
      <c r="AI50" s="189"/>
      <c r="AJ50" s="189"/>
    </row>
    <row r="51" spans="1:36" ht="19.899999999999999" customHeight="1" thickBot="1">
      <c r="A51" s="18"/>
      <c r="B51" s="30">
        <v>19</v>
      </c>
      <c r="C51" s="242"/>
      <c r="D51" s="31"/>
      <c r="E51" s="244">
        <v>46388</v>
      </c>
      <c r="F51" s="245"/>
      <c r="G51" s="436" t="str">
        <f t="shared" si="1"/>
        <v/>
      </c>
      <c r="H51" s="94" t="str">
        <f t="shared" si="4"/>
        <v/>
      </c>
      <c r="I51" s="94" t="str">
        <f t="shared" si="2"/>
        <v/>
      </c>
      <c r="J51" s="151"/>
      <c r="K51" s="8"/>
      <c r="L51" s="8"/>
      <c r="M51" s="8"/>
      <c r="N51" s="8"/>
      <c r="O51" s="8"/>
      <c r="P51" s="194"/>
      <c r="Q51" s="210" t="str">
        <f t="shared" si="3"/>
        <v/>
      </c>
      <c r="R51" s="16"/>
      <c r="S51" s="33"/>
      <c r="T51" s="33"/>
      <c r="U51" s="33"/>
      <c r="W51" s="191">
        <f>H9</f>
        <v>30</v>
      </c>
      <c r="X51" s="190">
        <f>I9</f>
        <v>35</v>
      </c>
      <c r="Y51" s="185">
        <f t="shared" si="5"/>
        <v>0</v>
      </c>
      <c r="Z51" s="186" t="s">
        <v>58</v>
      </c>
      <c r="AA51" s="186" t="s">
        <v>59</v>
      </c>
      <c r="AB51" s="187" t="s">
        <v>60</v>
      </c>
      <c r="AC51" s="187" t="s">
        <v>61</v>
      </c>
      <c r="AD51" s="187" t="s">
        <v>63</v>
      </c>
      <c r="AE51" s="187" t="s">
        <v>64</v>
      </c>
      <c r="AF51" s="188" t="s">
        <v>62</v>
      </c>
      <c r="AG51" s="188" t="s">
        <v>65</v>
      </c>
      <c r="AH51" s="188" t="s">
        <v>66</v>
      </c>
      <c r="AI51" s="189"/>
      <c r="AJ51" s="189"/>
    </row>
    <row r="52" spans="1:36" ht="19.899999999999999" customHeight="1" thickBot="1">
      <c r="A52" s="18"/>
      <c r="B52" s="25">
        <v>20</v>
      </c>
      <c r="C52" s="243"/>
      <c r="D52" s="32"/>
      <c r="E52" s="246">
        <v>46388</v>
      </c>
      <c r="F52" s="247"/>
      <c r="G52" s="434" t="str">
        <f t="shared" si="1"/>
        <v/>
      </c>
      <c r="H52" s="93" t="str">
        <f t="shared" si="4"/>
        <v/>
      </c>
      <c r="I52" s="93" t="str">
        <f t="shared" si="2"/>
        <v/>
      </c>
      <c r="J52" s="150"/>
      <c r="K52" s="9"/>
      <c r="L52" s="9"/>
      <c r="M52" s="9"/>
      <c r="N52" s="9"/>
      <c r="O52" s="9"/>
      <c r="P52" s="194"/>
      <c r="Q52" s="209" t="str">
        <f t="shared" si="3"/>
        <v/>
      </c>
      <c r="R52" s="16"/>
      <c r="S52" s="167"/>
      <c r="T52" s="167"/>
      <c r="W52" s="191">
        <f>H9</f>
        <v>30</v>
      </c>
      <c r="X52" s="190">
        <f>I9</f>
        <v>35</v>
      </c>
      <c r="Y52" s="185">
        <f t="shared" si="5"/>
        <v>0</v>
      </c>
      <c r="Z52" s="186" t="s">
        <v>58</v>
      </c>
      <c r="AA52" s="186" t="s">
        <v>59</v>
      </c>
      <c r="AB52" s="187" t="s">
        <v>60</v>
      </c>
      <c r="AC52" s="187" t="s">
        <v>61</v>
      </c>
      <c r="AD52" s="187" t="s">
        <v>63</v>
      </c>
      <c r="AE52" s="187" t="s">
        <v>64</v>
      </c>
      <c r="AF52" s="188" t="s">
        <v>62</v>
      </c>
      <c r="AG52" s="188" t="s">
        <v>65</v>
      </c>
      <c r="AH52" s="188" t="s">
        <v>66</v>
      </c>
      <c r="AI52" s="189"/>
      <c r="AJ52" s="189"/>
    </row>
    <row r="53" spans="1:36" ht="19.899999999999999" customHeight="1" thickBot="1">
      <c r="A53" s="18"/>
      <c r="B53" s="25">
        <v>20</v>
      </c>
      <c r="C53" s="243"/>
      <c r="D53" s="32"/>
      <c r="E53" s="246">
        <v>46388</v>
      </c>
      <c r="F53" s="247"/>
      <c r="G53" s="434" t="str">
        <f t="shared" si="1"/>
        <v/>
      </c>
      <c r="H53" s="93" t="str">
        <f t="shared" si="4"/>
        <v/>
      </c>
      <c r="I53" s="93" t="str">
        <f t="shared" si="2"/>
        <v/>
      </c>
      <c r="J53" s="150"/>
      <c r="K53" s="9"/>
      <c r="L53" s="9"/>
      <c r="M53" s="9"/>
      <c r="N53" s="9"/>
      <c r="O53" s="9"/>
      <c r="P53" s="194"/>
      <c r="Q53" s="209" t="str">
        <f t="shared" si="3"/>
        <v/>
      </c>
      <c r="R53" s="16"/>
      <c r="S53" s="168"/>
      <c r="T53" s="167"/>
      <c r="U53" s="34"/>
      <c r="W53" s="191">
        <f>H9</f>
        <v>30</v>
      </c>
      <c r="X53" s="190">
        <f>I9</f>
        <v>35</v>
      </c>
      <c r="Y53" s="185">
        <f t="shared" si="5"/>
        <v>0</v>
      </c>
      <c r="Z53" s="186" t="s">
        <v>58</v>
      </c>
      <c r="AA53" s="186" t="s">
        <v>59</v>
      </c>
      <c r="AB53" s="187" t="s">
        <v>60</v>
      </c>
      <c r="AC53" s="187" t="s">
        <v>61</v>
      </c>
      <c r="AD53" s="187" t="s">
        <v>63</v>
      </c>
      <c r="AE53" s="187" t="s">
        <v>64</v>
      </c>
      <c r="AF53" s="188" t="s">
        <v>62</v>
      </c>
      <c r="AG53" s="188" t="s">
        <v>65</v>
      </c>
      <c r="AH53" s="188" t="s">
        <v>66</v>
      </c>
      <c r="AI53" s="189"/>
      <c r="AJ53" s="189"/>
    </row>
    <row r="54" spans="1:36" ht="22.9" customHeight="1" thickBot="1">
      <c r="A54" s="18"/>
      <c r="B54" s="388"/>
      <c r="C54" s="389"/>
      <c r="D54" s="390" t="s">
        <v>5</v>
      </c>
      <c r="E54" s="390"/>
      <c r="F54" s="390"/>
      <c r="G54" s="390"/>
      <c r="H54" s="248">
        <f t="shared" ref="H54:O54" si="7">SUM(H14:H53)</f>
        <v>0</v>
      </c>
      <c r="I54" s="248">
        <f t="shared" si="7"/>
        <v>0</v>
      </c>
      <c r="J54" s="249">
        <f t="shared" si="7"/>
        <v>0</v>
      </c>
      <c r="K54" s="249">
        <f t="shared" si="7"/>
        <v>0</v>
      </c>
      <c r="L54" s="249">
        <f t="shared" si="7"/>
        <v>0</v>
      </c>
      <c r="M54" s="249">
        <f t="shared" si="7"/>
        <v>0</v>
      </c>
      <c r="N54" s="249">
        <f t="shared" si="7"/>
        <v>0</v>
      </c>
      <c r="O54" s="249">
        <f t="shared" si="7"/>
        <v>0</v>
      </c>
      <c r="P54" s="249"/>
      <c r="Q54" s="250">
        <f>SUM(Q14:Q53)</f>
        <v>0</v>
      </c>
      <c r="R54" s="16"/>
      <c r="S54" s="316" t="s">
        <v>101</v>
      </c>
      <c r="T54" s="167"/>
      <c r="U54" s="33"/>
    </row>
    <row r="55" spans="1:36" ht="24" thickBot="1">
      <c r="A55" s="18"/>
      <c r="B55" s="384"/>
      <c r="C55" s="385"/>
      <c r="D55" s="385"/>
      <c r="E55" s="385"/>
      <c r="F55" s="385"/>
      <c r="G55" s="385"/>
      <c r="H55" s="385"/>
      <c r="I55" s="385"/>
      <c r="J55" s="385"/>
      <c r="K55" s="385"/>
      <c r="L55" s="386"/>
      <c r="M55" s="299" t="s">
        <v>12</v>
      </c>
      <c r="N55" s="300"/>
      <c r="O55" s="300"/>
      <c r="P55" s="301"/>
      <c r="Q55" s="84">
        <f>Q54</f>
        <v>0</v>
      </c>
      <c r="R55" s="21"/>
      <c r="S55" s="317"/>
      <c r="T55" s="167"/>
      <c r="U55" s="33"/>
    </row>
    <row r="56" spans="1:36" ht="18.600000000000001" customHeight="1" thickBot="1">
      <c r="A56" s="18"/>
      <c r="B56" s="36"/>
      <c r="C56" s="113" t="s">
        <v>0</v>
      </c>
      <c r="D56" s="68"/>
      <c r="E56" s="68"/>
      <c r="F56" s="68"/>
      <c r="G56" s="355" t="s">
        <v>44</v>
      </c>
      <c r="H56" s="314"/>
      <c r="I56" s="314"/>
      <c r="J56" s="314"/>
      <c r="K56" s="314"/>
      <c r="L56" s="314"/>
      <c r="M56" s="314"/>
      <c r="N56" s="314"/>
      <c r="O56" s="314"/>
      <c r="P56" s="314"/>
      <c r="Q56" s="315"/>
      <c r="R56" s="21"/>
      <c r="S56" s="318"/>
      <c r="T56" s="167"/>
      <c r="U56" s="33"/>
    </row>
    <row r="57" spans="1:36" ht="15.6" customHeight="1">
      <c r="A57" s="18"/>
      <c r="B57" s="36"/>
      <c r="C57" s="24"/>
      <c r="D57" s="68"/>
      <c r="E57" s="68"/>
      <c r="F57" s="68"/>
      <c r="G57" s="346"/>
      <c r="H57" s="347"/>
      <c r="I57" s="347"/>
      <c r="J57" s="347"/>
      <c r="K57" s="347"/>
      <c r="L57" s="347"/>
      <c r="M57" s="347"/>
      <c r="N57" s="347"/>
      <c r="O57" s="347"/>
      <c r="P57" s="347"/>
      <c r="Q57" s="348"/>
      <c r="R57" s="21"/>
    </row>
    <row r="58" spans="1:36" ht="15.6" customHeight="1">
      <c r="A58" s="18"/>
      <c r="B58" s="36">
        <v>1</v>
      </c>
      <c r="C58" s="96"/>
      <c r="D58" s="68"/>
      <c r="E58" s="68"/>
      <c r="F58" s="68"/>
      <c r="G58" s="349"/>
      <c r="H58" s="350"/>
      <c r="I58" s="350"/>
      <c r="J58" s="350"/>
      <c r="K58" s="350"/>
      <c r="L58" s="350"/>
      <c r="M58" s="350"/>
      <c r="N58" s="350"/>
      <c r="O58" s="350"/>
      <c r="P58" s="350"/>
      <c r="Q58" s="351"/>
      <c r="R58" s="21"/>
    </row>
    <row r="59" spans="1:36" ht="19.149999999999999" customHeight="1">
      <c r="A59" s="18"/>
      <c r="B59" s="36"/>
      <c r="C59" s="38"/>
      <c r="D59" s="68"/>
      <c r="E59" s="68"/>
      <c r="F59" s="68"/>
      <c r="G59" s="349"/>
      <c r="H59" s="350"/>
      <c r="I59" s="350"/>
      <c r="J59" s="350"/>
      <c r="K59" s="350"/>
      <c r="L59" s="350"/>
      <c r="M59" s="350"/>
      <c r="N59" s="350"/>
      <c r="O59" s="350"/>
      <c r="P59" s="350"/>
      <c r="Q59" s="351"/>
      <c r="R59" s="16"/>
    </row>
    <row r="60" spans="1:36" ht="15.6" customHeight="1" thickBot="1">
      <c r="A60" s="18"/>
      <c r="B60" s="36">
        <v>2</v>
      </c>
      <c r="C60" s="96"/>
      <c r="D60" s="68"/>
      <c r="E60" s="68"/>
      <c r="F60" s="68"/>
      <c r="G60" s="352"/>
      <c r="H60" s="353"/>
      <c r="I60" s="353"/>
      <c r="J60" s="353"/>
      <c r="K60" s="353"/>
      <c r="L60" s="353"/>
      <c r="M60" s="353"/>
      <c r="N60" s="353"/>
      <c r="O60" s="353"/>
      <c r="P60" s="353"/>
      <c r="Q60" s="354"/>
      <c r="R60" s="16"/>
    </row>
    <row r="61" spans="1:36" ht="18" customHeight="1" thickBot="1">
      <c r="A61" s="18"/>
      <c r="B61" s="36"/>
      <c r="C61" s="114" t="s">
        <v>57</v>
      </c>
      <c r="D61" s="68"/>
      <c r="E61" s="68"/>
      <c r="F61" s="68"/>
      <c r="G61" s="355" t="s">
        <v>38</v>
      </c>
      <c r="H61" s="314"/>
      <c r="I61" s="314"/>
      <c r="J61" s="314"/>
      <c r="K61" s="314"/>
      <c r="L61" s="314"/>
      <c r="M61" s="314"/>
      <c r="N61" s="314"/>
      <c r="O61" s="315"/>
      <c r="P61" s="213">
        <f>J54</f>
        <v>0</v>
      </c>
      <c r="Q61" s="233" t="s">
        <v>46</v>
      </c>
      <c r="R61" s="16"/>
    </row>
    <row r="62" spans="1:36" ht="18" customHeight="1" thickBot="1">
      <c r="A62" s="18"/>
      <c r="B62" s="36">
        <v>1</v>
      </c>
      <c r="C62" s="96"/>
      <c r="D62" s="68"/>
      <c r="E62" s="68"/>
      <c r="F62" s="68"/>
      <c r="G62" s="355" t="s">
        <v>39</v>
      </c>
      <c r="H62" s="314"/>
      <c r="I62" s="314"/>
      <c r="J62" s="314"/>
      <c r="K62" s="314"/>
      <c r="L62" s="314"/>
      <c r="M62" s="314"/>
      <c r="N62" s="314"/>
      <c r="O62" s="315"/>
      <c r="P62" s="213">
        <f>SUM(M54:O54)/2</f>
        <v>0</v>
      </c>
      <c r="Q62" s="211" t="s">
        <v>92</v>
      </c>
      <c r="R62" s="16"/>
    </row>
    <row r="63" spans="1:36" ht="18" customHeight="1">
      <c r="A63" s="18"/>
      <c r="B63" s="36"/>
      <c r="C63" s="38"/>
      <c r="D63" s="68"/>
      <c r="E63" s="68"/>
      <c r="F63" s="68"/>
      <c r="G63" s="357"/>
      <c r="H63" s="358"/>
      <c r="I63" s="358"/>
      <c r="J63" s="358"/>
      <c r="K63" s="358"/>
      <c r="L63" s="358"/>
      <c r="M63" s="35"/>
      <c r="N63" s="35"/>
      <c r="O63" s="35"/>
      <c r="P63" s="153"/>
      <c r="Q63" s="212"/>
      <c r="R63" s="16"/>
    </row>
    <row r="64" spans="1:36" ht="18" customHeight="1">
      <c r="A64" s="18"/>
      <c r="B64" s="36">
        <v>2</v>
      </c>
      <c r="C64" s="97"/>
      <c r="D64" s="68"/>
      <c r="E64" s="68"/>
      <c r="F64" s="68"/>
      <c r="G64" s="359"/>
      <c r="H64" s="360"/>
      <c r="I64" s="360"/>
      <c r="J64" s="360"/>
      <c r="K64" s="360"/>
      <c r="L64" s="360"/>
      <c r="M64" s="35"/>
      <c r="N64" s="35"/>
      <c r="O64" s="35"/>
      <c r="P64" s="153"/>
      <c r="Q64" s="37"/>
      <c r="R64" s="16"/>
    </row>
    <row r="65" spans="1:18" ht="16.5" thickBot="1">
      <c r="A65" s="18"/>
      <c r="B65" s="325"/>
      <c r="C65" s="356"/>
      <c r="D65" s="68"/>
      <c r="E65" s="68"/>
      <c r="F65" s="217"/>
      <c r="G65" s="310" t="s">
        <v>93</v>
      </c>
      <c r="H65" s="310"/>
      <c r="I65" s="311">
        <f ca="1">TODAY()</f>
        <v>46059</v>
      </c>
      <c r="J65" s="311"/>
      <c r="K65" s="311"/>
      <c r="L65" s="311"/>
      <c r="M65" s="311"/>
      <c r="N65" s="311"/>
      <c r="O65" s="311"/>
      <c r="P65" s="163"/>
      <c r="Q65" s="39"/>
      <c r="R65" s="16"/>
    </row>
    <row r="66" spans="1:18" ht="15.6" customHeight="1" thickBot="1">
      <c r="A66" s="18"/>
      <c r="B66" s="325"/>
      <c r="C66" s="326"/>
      <c r="D66" s="68"/>
      <c r="E66" s="68"/>
      <c r="F66" s="68"/>
      <c r="G66" s="382" t="s">
        <v>96</v>
      </c>
      <c r="H66" s="383"/>
      <c r="I66" s="383"/>
      <c r="J66" s="383"/>
      <c r="K66" s="383"/>
      <c r="L66" s="383"/>
      <c r="M66" s="383"/>
      <c r="N66" s="383"/>
      <c r="O66" s="383"/>
      <c r="P66" s="152"/>
      <c r="Q66" s="37"/>
      <c r="R66" s="16"/>
    </row>
    <row r="67" spans="1:18" ht="18" customHeight="1" thickBot="1">
      <c r="A67" s="18"/>
      <c r="B67" s="327"/>
      <c r="C67" s="313"/>
      <c r="D67" s="69"/>
      <c r="E67" s="69"/>
      <c r="F67" s="69"/>
      <c r="G67" s="361" t="s">
        <v>54</v>
      </c>
      <c r="H67" s="330"/>
      <c r="I67" s="330"/>
      <c r="J67" s="330"/>
      <c r="K67" s="330"/>
      <c r="L67" s="330"/>
      <c r="M67" s="330"/>
      <c r="N67" s="330"/>
      <c r="O67" s="330"/>
      <c r="P67" s="330"/>
      <c r="Q67" s="331"/>
      <c r="R67" s="16"/>
    </row>
    <row r="68" spans="1:18" ht="12.6" customHeight="1" thickBot="1">
      <c r="I68" s="371" t="s">
        <v>55</v>
      </c>
      <c r="J68" s="372"/>
      <c r="K68" s="372"/>
      <c r="L68" s="372"/>
      <c r="M68" s="372"/>
      <c r="N68" s="372"/>
      <c r="O68" s="372"/>
      <c r="P68" s="372"/>
      <c r="Q68" s="373"/>
    </row>
    <row r="73" spans="1:18">
      <c r="C73" s="42"/>
    </row>
    <row r="93" spans="4:7" ht="15.6" hidden="1" customHeight="1"/>
    <row r="94" spans="4:7" hidden="1"/>
    <row r="95" spans="4:7" hidden="1">
      <c r="D95" s="43">
        <v>123</v>
      </c>
      <c r="F95" s="40" t="s">
        <v>6</v>
      </c>
      <c r="G95" s="70">
        <v>123</v>
      </c>
    </row>
    <row r="96" spans="4:7" hidden="1">
      <c r="F96" s="40" t="s">
        <v>36</v>
      </c>
    </row>
    <row r="97" spans="1:6" hidden="1">
      <c r="F97" s="40" t="s">
        <v>37</v>
      </c>
    </row>
    <row r="98" spans="1:6" ht="19.5" hidden="1" thickBot="1"/>
    <row r="99" spans="1:6" ht="19.5" hidden="1" thickBot="1">
      <c r="A99" s="19" t="s">
        <v>35</v>
      </c>
      <c r="B99" s="80"/>
      <c r="C99" s="81"/>
    </row>
    <row r="100" spans="1:6" hidden="1">
      <c r="A100" s="75">
        <v>0</v>
      </c>
      <c r="B100" s="79" t="s">
        <v>42</v>
      </c>
      <c r="C100" s="77"/>
      <c r="D100" s="4"/>
    </row>
    <row r="101" spans="1:6" hidden="1">
      <c r="A101" s="75">
        <v>1</v>
      </c>
      <c r="B101" s="79" t="s">
        <v>19</v>
      </c>
      <c r="C101" s="77"/>
      <c r="D101" s="4"/>
    </row>
    <row r="102" spans="1:6" hidden="1">
      <c r="A102" s="75">
        <v>11</v>
      </c>
      <c r="B102" s="77" t="s">
        <v>18</v>
      </c>
      <c r="C102" s="77"/>
      <c r="D102" s="4"/>
    </row>
    <row r="103" spans="1:6" hidden="1">
      <c r="A103" s="75">
        <v>13</v>
      </c>
      <c r="B103" s="77" t="s">
        <v>22</v>
      </c>
      <c r="C103" s="77"/>
      <c r="D103" s="4"/>
    </row>
    <row r="104" spans="1:6" hidden="1">
      <c r="A104" s="75">
        <v>15</v>
      </c>
      <c r="B104" s="77" t="s">
        <v>23</v>
      </c>
      <c r="C104" s="77"/>
      <c r="D104" s="4"/>
    </row>
    <row r="105" spans="1:6" hidden="1">
      <c r="A105" s="75">
        <v>17</v>
      </c>
      <c r="B105" s="77" t="s">
        <v>24</v>
      </c>
      <c r="C105" s="77"/>
      <c r="D105" s="4"/>
    </row>
    <row r="106" spans="1:6" hidden="1">
      <c r="A106" s="75">
        <v>19</v>
      </c>
      <c r="B106" s="78" t="s">
        <v>20</v>
      </c>
      <c r="C106" s="78"/>
      <c r="D106" s="4"/>
    </row>
    <row r="107" spans="1:6" hidden="1">
      <c r="A107" s="75">
        <v>35</v>
      </c>
      <c r="B107" s="77" t="s">
        <v>21</v>
      </c>
      <c r="C107" s="77"/>
      <c r="D107" s="4"/>
    </row>
    <row r="108" spans="1:6" hidden="1">
      <c r="A108" s="75">
        <v>53</v>
      </c>
      <c r="B108" s="79" t="s">
        <v>27</v>
      </c>
      <c r="C108" s="77"/>
      <c r="D108" s="4"/>
    </row>
    <row r="109" spans="1:6" hidden="1">
      <c r="A109" s="75">
        <v>60</v>
      </c>
      <c r="B109" s="77" t="s">
        <v>28</v>
      </c>
      <c r="C109" s="77"/>
      <c r="D109" s="4"/>
    </row>
    <row r="110" spans="1:6" hidden="1">
      <c r="A110" s="75">
        <v>126</v>
      </c>
      <c r="B110" s="79" t="s">
        <v>30</v>
      </c>
      <c r="C110" s="79"/>
      <c r="D110" s="7"/>
    </row>
    <row r="111" spans="1:6" hidden="1"/>
  </sheetData>
  <sheetProtection algorithmName="SHA-512" hashValue="MNlfMsh+wLfTrsOWmhZM3XYwmEt8pOxDo03VmszNemQzul6mQYBI/3JpEXM3bT75fiTdW11JCGkkRhf+MQ30bQ==" saltValue="URqPiRVSkpby6BYcJ+e93A==" spinCount="100000" sheet="1" objects="1" scenarios="1"/>
  <mergeCells count="44">
    <mergeCell ref="S1:S4"/>
    <mergeCell ref="G61:O61"/>
    <mergeCell ref="M55:P55"/>
    <mergeCell ref="B5:Q5"/>
    <mergeCell ref="B1:Q2"/>
    <mergeCell ref="B3:Q4"/>
    <mergeCell ref="F8:F9"/>
    <mergeCell ref="G8:G9"/>
    <mergeCell ref="B8:C9"/>
    <mergeCell ref="J8:J9"/>
    <mergeCell ref="D8:D9"/>
    <mergeCell ref="B6:E6"/>
    <mergeCell ref="S54:S56"/>
    <mergeCell ref="P8:P9"/>
    <mergeCell ref="B7:F7"/>
    <mergeCell ref="G7:P7"/>
    <mergeCell ref="I68:Q68"/>
    <mergeCell ref="O8:O9"/>
    <mergeCell ref="M8:M9"/>
    <mergeCell ref="N8:N9"/>
    <mergeCell ref="K8:K9"/>
    <mergeCell ref="L8:L9"/>
    <mergeCell ref="Q7:Q9"/>
    <mergeCell ref="G62:O62"/>
    <mergeCell ref="G66:O66"/>
    <mergeCell ref="B55:L55"/>
    <mergeCell ref="B10:C10"/>
    <mergeCell ref="B54:C54"/>
    <mergeCell ref="D54:G54"/>
    <mergeCell ref="B11:C11"/>
    <mergeCell ref="B12:C12"/>
    <mergeCell ref="B13:C13"/>
    <mergeCell ref="U5:X6"/>
    <mergeCell ref="G6:Q6"/>
    <mergeCell ref="G57:Q60"/>
    <mergeCell ref="G56:Q56"/>
    <mergeCell ref="B65:C67"/>
    <mergeCell ref="G63:L64"/>
    <mergeCell ref="G67:Q67"/>
    <mergeCell ref="G65:H65"/>
    <mergeCell ref="I65:O65"/>
    <mergeCell ref="S16:U19"/>
    <mergeCell ref="S21:U26"/>
    <mergeCell ref="S28:U39"/>
  </mergeCells>
  <phoneticPr fontId="20" type="noConversion"/>
  <conditionalFormatting sqref="G10:G53">
    <cfRule type="expression" dxfId="2" priority="1">
      <formula>$J10=1</formula>
    </cfRule>
  </conditionalFormatting>
  <conditionalFormatting sqref="H1:H6 G7 H8:H55 H63:H64 H66:H1048576">
    <cfRule type="cellIs" dxfId="1" priority="5" operator="equal">
      <formula>50</formula>
    </cfRule>
  </conditionalFormatting>
  <conditionalFormatting sqref="J1:J6 J8:J55 J63:J64 J66:J1048576">
    <cfRule type="cellIs" dxfId="0" priority="4" operator="equal">
      <formula>1</formula>
    </cfRule>
  </conditionalFormatting>
  <conditionalFormatting sqref="S44:T44">
    <cfRule type="colorScale" priority="6">
      <colorScale>
        <cfvo type="num" val="50"/>
        <cfvo type="max"/>
        <color theme="9" tint="-0.249977111117893"/>
        <color rgb="FFFFEF9C"/>
      </colorScale>
    </cfRule>
  </conditionalFormatting>
  <pageMargins left="0.23622047244094491" right="0.23622047244094491" top="0.39370078740157483" bottom="0.39370078740157483" header="0.39370078740157483" footer="0.39370078740157483"/>
  <pageSetup paperSize="9" scale="5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4"/>
  <dimension ref="A2:F15"/>
  <sheetViews>
    <sheetView workbookViewId="0">
      <selection activeCell="A2" sqref="A2:B12"/>
    </sheetView>
  </sheetViews>
  <sheetFormatPr defaultColWidth="8.85546875" defaultRowHeight="12.75"/>
  <cols>
    <col min="1" max="1" width="17.7109375" style="3" customWidth="1"/>
    <col min="2" max="2" width="13.42578125" style="3" customWidth="1"/>
    <col min="3" max="16384" width="8.85546875" style="2"/>
  </cols>
  <sheetData>
    <row r="2" spans="1:6">
      <c r="A2" s="1" t="s">
        <v>29</v>
      </c>
      <c r="B2" s="1"/>
    </row>
    <row r="3" spans="1:6">
      <c r="A3" s="3">
        <v>0</v>
      </c>
      <c r="B3" s="4" t="s">
        <v>19</v>
      </c>
    </row>
    <row r="4" spans="1:6">
      <c r="A4" s="3">
        <v>11</v>
      </c>
      <c r="B4" s="4" t="s">
        <v>18</v>
      </c>
    </row>
    <row r="5" spans="1:6">
      <c r="A5" s="3">
        <v>13</v>
      </c>
      <c r="B5" s="4" t="s">
        <v>22</v>
      </c>
      <c r="E5" s="5">
        <v>130</v>
      </c>
      <c r="F5" s="2" t="s">
        <v>26</v>
      </c>
    </row>
    <row r="6" spans="1:6">
      <c r="A6" s="3">
        <v>15</v>
      </c>
      <c r="B6" s="4" t="s">
        <v>23</v>
      </c>
    </row>
    <row r="7" spans="1:6">
      <c r="A7" s="3">
        <v>17</v>
      </c>
      <c r="B7" s="4" t="s">
        <v>24</v>
      </c>
    </row>
    <row r="8" spans="1:6">
      <c r="A8" s="3">
        <v>19</v>
      </c>
      <c r="B8" s="4" t="s">
        <v>20</v>
      </c>
    </row>
    <row r="9" spans="1:6">
      <c r="A9" s="3">
        <v>35</v>
      </c>
      <c r="B9" s="4" t="s">
        <v>21</v>
      </c>
    </row>
    <row r="10" spans="1:6">
      <c r="A10" s="3">
        <v>43</v>
      </c>
      <c r="B10" s="4" t="s">
        <v>27</v>
      </c>
    </row>
    <row r="11" spans="1:6">
      <c r="A11" s="3">
        <v>50</v>
      </c>
      <c r="B11" s="4" t="s">
        <v>28</v>
      </c>
    </row>
    <row r="12" spans="1:6">
      <c r="A12" s="3">
        <v>126</v>
      </c>
      <c r="B12" s="7" t="s">
        <v>30</v>
      </c>
    </row>
    <row r="13" spans="1:6">
      <c r="B13" s="7"/>
    </row>
    <row r="15" spans="1:6">
      <c r="F15" s="6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SIMPLES</vt:lpstr>
      <vt:lpstr>DUPLAS</vt:lpstr>
      <vt:lpstr>Tabelas</vt:lpstr>
      <vt:lpstr>DUPLAS!Area_de_impressao</vt:lpstr>
      <vt:lpstr>SIMPLES!Area_de_impressao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FEBAPB</dc:creator>
  <cp:lastModifiedBy>Franklin Keill</cp:lastModifiedBy>
  <cp:lastPrinted>2026-02-06T23:37:18Z</cp:lastPrinted>
  <dcterms:created xsi:type="dcterms:W3CDTF">2007-11-06T17:07:50Z</dcterms:created>
  <dcterms:modified xsi:type="dcterms:W3CDTF">2026-02-06T23:38:42Z</dcterms:modified>
</cp:coreProperties>
</file>